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R:\S14280_ＤＸ推進課\常用_副本\R7.3.31移行\20_人材育成\01_ＤＸを支える人材育成\09_中小企業等生産性向上支援補助事業\R7年度12月補正（R7→R8繰越）\00_交付要綱\起案用\デジタル化\"/>
    </mc:Choice>
  </mc:AlternateContent>
  <xr:revisionPtr revIDLastSave="0" documentId="13_ncr:1_{5C29B69C-F389-4B64-B36F-C0B88B5B6827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賃金表" sheetId="19" r:id="rId1"/>
    <sheet name="記載例" sheetId="21" r:id="rId2"/>
    <sheet name="賃金増加率計算表対象外従業員一覧" sheetId="20" r:id="rId3"/>
    <sheet name="関係法令" sheetId="22" r:id="rId4"/>
  </sheets>
  <definedNames>
    <definedName name="_xlnm.Print_Area" localSheetId="3">関係法令!$A$1:$N$89</definedName>
    <definedName name="_xlnm.Print_Area" localSheetId="1">記載例!$A$1:$R$56</definedName>
    <definedName name="_xlnm.Print_Area" localSheetId="0">賃金表!$A$1:$R$60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9" l="1"/>
  <c r="E12" i="19"/>
  <c r="L5" i="19" l="1"/>
  <c r="L4" i="19"/>
  <c r="L8" i="21" l="1"/>
  <c r="E8" i="21"/>
  <c r="P27" i="21"/>
  <c r="P26" i="21"/>
  <c r="P25" i="21"/>
  <c r="P24" i="21"/>
  <c r="P23" i="21"/>
  <c r="P16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P22" i="21" s="1"/>
  <c r="N22" i="21"/>
  <c r="O21" i="21"/>
  <c r="P21" i="21" s="1"/>
  <c r="N21" i="21"/>
  <c r="O20" i="21"/>
  <c r="P20" i="21" s="1"/>
  <c r="N20" i="21"/>
  <c r="O19" i="21"/>
  <c r="P19" i="21" s="1"/>
  <c r="N19" i="21"/>
  <c r="O18" i="21"/>
  <c r="P18" i="21" s="1"/>
  <c r="N18" i="21"/>
  <c r="O17" i="21"/>
  <c r="P17" i="21" s="1"/>
  <c r="N17" i="21"/>
  <c r="O16" i="21"/>
  <c r="N16" i="21"/>
  <c r="O15" i="21"/>
  <c r="N15" i="21"/>
  <c r="P15" i="21" s="1"/>
  <c r="O14" i="21"/>
  <c r="N14" i="21"/>
  <c r="P14" i="21" s="1"/>
  <c r="O13" i="21"/>
  <c r="N13" i="21"/>
  <c r="P13" i="21" s="1"/>
  <c r="O12" i="21"/>
  <c r="N12" i="21"/>
  <c r="P12" i="21" s="1"/>
  <c r="O11" i="21"/>
  <c r="N11" i="21"/>
  <c r="P11" i="21" s="1"/>
  <c r="O10" i="21"/>
  <c r="N10" i="21"/>
  <c r="P10" i="21" s="1"/>
  <c r="L3" i="21" l="1"/>
  <c r="L2" i="21"/>
  <c r="N5" i="19"/>
  <c r="N3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後藤　司音</author>
    <author>oitapref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D1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プルダウンから時給／日給／月給を選択してください。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手動での
計算をお願いします</t>
        </r>
      </text>
    </comment>
    <comment ref="P14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手動での
計算をお願いします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D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プルダウンから時給／日給／月給を選択してください。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<sst xmlns="http://schemas.openxmlformats.org/spreadsheetml/2006/main" count="306" uniqueCount="89">
  <si>
    <t>円</t>
    <rPh sb="0" eb="1">
      <t>エン</t>
    </rPh>
    <phoneticPr fontId="1"/>
  </si>
  <si>
    <t>Ａ</t>
    <phoneticPr fontId="1"/>
  </si>
  <si>
    <t>Ｂ</t>
    <phoneticPr fontId="1"/>
  </si>
  <si>
    <t>採用年月日</t>
    <rPh sb="0" eb="2">
      <t>サイヨウ</t>
    </rPh>
    <rPh sb="2" eb="5">
      <t>ネンガッピ</t>
    </rPh>
    <phoneticPr fontId="1"/>
  </si>
  <si>
    <t>労働者氏名</t>
    <rPh sb="3" eb="5">
      <t>シメイ</t>
    </rPh>
    <phoneticPr fontId="1"/>
  </si>
  <si>
    <t>区分</t>
    <phoneticPr fontId="1"/>
  </si>
  <si>
    <t>時給</t>
  </si>
  <si>
    <t>日給</t>
  </si>
  <si>
    <t>月給</t>
  </si>
  <si>
    <t>労働者氏名</t>
    <rPh sb="0" eb="3">
      <t>ロウドウシャ</t>
    </rPh>
    <rPh sb="3" eb="5">
      <t>シメイ</t>
    </rPh>
    <phoneticPr fontId="1"/>
  </si>
  <si>
    <t>対象外理由</t>
    <rPh sb="0" eb="3">
      <t>タイショウガイ</t>
    </rPh>
    <rPh sb="3" eb="5">
      <t>リユウ</t>
    </rPh>
    <phoneticPr fontId="1"/>
  </si>
  <si>
    <t>採用
年月日</t>
    <rPh sb="0" eb="2">
      <t>サイヨウ</t>
    </rPh>
    <rPh sb="3" eb="6">
      <t>ネンガッピ</t>
    </rPh>
    <phoneticPr fontId="1"/>
  </si>
  <si>
    <t>賃金増加率計算表対象外従業員一覧</t>
    <rPh sb="0" eb="2">
      <t>チンギン</t>
    </rPh>
    <rPh sb="2" eb="5">
      <t>ゾウカリツ</t>
    </rPh>
    <rPh sb="5" eb="8">
      <t>ケイサンヒョウ</t>
    </rPh>
    <rPh sb="8" eb="11">
      <t>タイショウガイ</t>
    </rPh>
    <rPh sb="11" eb="14">
      <t>ジュウギョウイン</t>
    </rPh>
    <rPh sb="14" eb="16">
      <t>イチラン</t>
    </rPh>
    <phoneticPr fontId="1"/>
  </si>
  <si>
    <t>賃金増加率計算表</t>
    <rPh sb="5" eb="7">
      <t>ケイサン</t>
    </rPh>
    <phoneticPr fontId="1"/>
  </si>
  <si>
    <t>　国への交付申請時点での直近１か月分の賃金台帳</t>
    <rPh sb="1" eb="2">
      <t>クニ</t>
    </rPh>
    <rPh sb="4" eb="6">
      <t>コウフ</t>
    </rPh>
    <rPh sb="6" eb="8">
      <t>シンセイ</t>
    </rPh>
    <rPh sb="8" eb="10">
      <t>ジテン</t>
    </rPh>
    <rPh sb="21" eb="23">
      <t>ダイチョウ</t>
    </rPh>
    <phoneticPr fontId="1"/>
  </si>
  <si>
    <t>時間数</t>
    <rPh sb="0" eb="3">
      <t>ジカンスウ</t>
    </rPh>
    <phoneticPr fontId="1"/>
  </si>
  <si>
    <t>日数</t>
    <rPh sb="0" eb="2">
      <t>ニッスウ</t>
    </rPh>
    <phoneticPr fontId="1"/>
  </si>
  <si>
    <t>【記載にあたっての留意事項】</t>
  </si>
  <si>
    <t>【各項目の記載事項】</t>
    <rPh sb="1" eb="4">
      <t>カクコウモク</t>
    </rPh>
    <phoneticPr fontId="1"/>
  </si>
  <si>
    <t>「採用年月日」の欄には、雇用契約を結んだ日（具体的には、企業と従業員との間で雇用契約が成立した日付）を記入すること。</t>
    <rPh sb="8" eb="9">
      <t>ラン</t>
    </rPh>
    <phoneticPr fontId="1"/>
  </si>
  <si>
    <t>「区分」の欄には、給与の賃金等単価区分（時給・日給・月給のいずれか）を記載すること。</t>
    <rPh sb="17" eb="19">
      <t>クブン</t>
    </rPh>
    <phoneticPr fontId="1"/>
  </si>
  <si>
    <t>「Ａ　賃上げ前月額賃金（支給済）」の欄には、賃上げ前賃金等単価（支給済）を記載すること（時給の場合は賃金等単価と時間数の積、日給の場合は賃金等単価と日数の積）。</t>
    <rPh sb="50" eb="52">
      <t>チンギン</t>
    </rPh>
    <rPh sb="52" eb="55">
      <t>トウタンカ</t>
    </rPh>
    <phoneticPr fontId="1"/>
  </si>
  <si>
    <t>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"/>
  </si>
  <si>
    <t>【記載にあたっての留意事項】</t>
    <rPh sb="1" eb="3">
      <t>キサイ</t>
    </rPh>
    <rPh sb="9" eb="11">
      <t>リュウイ</t>
    </rPh>
    <rPh sb="11" eb="13">
      <t>ジコウ</t>
    </rPh>
    <phoneticPr fontId="1"/>
  </si>
  <si>
    <t>賃金増加率計算表</t>
    <phoneticPr fontId="1"/>
  </si>
  <si>
    <r>
      <t>・国への交付申請時点での直近１か月分（以下、「賃上げ前」という。）の賃金台帳に記載のある</t>
    </r>
    <r>
      <rPr>
        <u/>
        <sz val="10"/>
        <rFont val="ＭＳ 明朝"/>
        <family val="1"/>
        <charset val="128"/>
      </rPr>
      <t>全ての従業員（</t>
    </r>
    <r>
      <rPr>
        <sz val="10"/>
        <rFont val="ＭＳ 明朝"/>
        <family val="1"/>
        <charset val="128"/>
      </rPr>
      <t>パートやアルバイト等を含む）を対象とすること。</t>
    </r>
    <rPh sb="19" eb="21">
      <t>イカ</t>
    </rPh>
    <rPh sb="23" eb="25">
      <t>チンア</t>
    </rPh>
    <rPh sb="26" eb="27">
      <t>マエ</t>
    </rPh>
    <rPh sb="34" eb="38">
      <t>チンギンダイチョウ</t>
    </rPh>
    <phoneticPr fontId="1"/>
  </si>
  <si>
    <t>「Ｂ　時間数」の欄には、区分を「時給」とした場合、「Ａ　時間数」に記入した労働時間数を記入すること。</t>
    <phoneticPr fontId="1"/>
  </si>
  <si>
    <r>
      <t>・賃金増加率計算表には、全従業員に支払った賃金のうち、</t>
    </r>
    <r>
      <rPr>
        <u/>
        <sz val="10"/>
        <rFont val="ＭＳ 明朝"/>
        <family val="1"/>
        <charset val="128"/>
      </rPr>
      <t>基本給に該当するもの</t>
    </r>
    <r>
      <rPr>
        <sz val="10"/>
        <rFont val="ＭＳ 明朝"/>
        <family val="1"/>
        <charset val="128"/>
      </rPr>
      <t>を記載すること（残業代、賞与、各種手当等は含まれない）。</t>
    </r>
    <rPh sb="45" eb="48">
      <t>ザンギョウダイ</t>
    </rPh>
    <rPh sb="49" eb="51">
      <t>ショウヨ</t>
    </rPh>
    <rPh sb="52" eb="54">
      <t>カクシュ</t>
    </rPh>
    <rPh sb="54" eb="56">
      <t>テアテ</t>
    </rPh>
    <rPh sb="56" eb="57">
      <t>トウ</t>
    </rPh>
    <rPh sb="58" eb="59">
      <t>フク</t>
    </rPh>
    <phoneticPr fontId="1"/>
  </si>
  <si>
    <r>
      <t>・賃金増加率計算表における増加率が、賃上げ前より</t>
    </r>
    <r>
      <rPr>
        <u/>
        <sz val="10"/>
        <rFont val="ＭＳ 明朝"/>
        <family val="1"/>
        <charset val="128"/>
      </rPr>
      <t>１．５％以上増えている</t>
    </r>
    <r>
      <rPr>
        <sz val="10"/>
        <rFont val="ＭＳ 明朝"/>
        <family val="1"/>
        <charset val="128"/>
      </rPr>
      <t>場合に要件達成となる。</t>
    </r>
    <phoneticPr fontId="1"/>
  </si>
  <si>
    <t>　</t>
    <phoneticPr fontId="1"/>
  </si>
  <si>
    <t>　記入すること。また、賃上げ前後の賃金台帳において、賃金形態が変更となっている者（時給→日給など）は、同条件での比較が困難であることから、増加率算出の対象から</t>
    <phoneticPr fontId="1"/>
  </si>
  <si>
    <t>「Ａ　賃上げ前賃金等単価（支給済）」の欄には、賃上げ前の賃金台帳をもとに、賃金等単価（時給・日給・月給）を記入すること。</t>
    <rPh sb="23" eb="25">
      <t>チンア</t>
    </rPh>
    <rPh sb="26" eb="27">
      <t>マエ</t>
    </rPh>
    <phoneticPr fontId="1"/>
  </si>
  <si>
    <t>「Ｂ　賃上げ後賃金等単価（支給済）」の欄には、賃上げ後の賃金台帳をもとに、引上げ後の賃金等単価（時給・日給・月給）を記入すること。</t>
    <rPh sb="23" eb="25">
      <t>チンア</t>
    </rPh>
    <rPh sb="26" eb="27">
      <t>ゴ</t>
    </rPh>
    <phoneticPr fontId="1"/>
  </si>
  <si>
    <t>「いる」を選択した場合、以下の一覧表に記載してください。</t>
    <rPh sb="5" eb="7">
      <t>センタク</t>
    </rPh>
    <rPh sb="9" eb="11">
      <t>バアイ</t>
    </rPh>
    <rPh sb="12" eb="14">
      <t>イカ</t>
    </rPh>
    <rPh sb="15" eb="17">
      <t>イチラン</t>
    </rPh>
    <rPh sb="17" eb="18">
      <t>ヒョウ</t>
    </rPh>
    <rPh sb="19" eb="21">
      <t>キサイ</t>
    </rPh>
    <phoneticPr fontId="1"/>
  </si>
  <si>
    <t>Ｑ：賃金増加率計算表対象外従業員一覧に該当する者はいるか（回答必須）</t>
    <rPh sb="2" eb="13">
      <t>チンギンゾウカリツケイサンヒョウタイショウガイ</t>
    </rPh>
    <rPh sb="13" eb="15">
      <t>ジュウギョウ</t>
    </rPh>
    <rPh sb="15" eb="16">
      <t>イン</t>
    </rPh>
    <rPh sb="16" eb="18">
      <t>イチラン</t>
    </rPh>
    <rPh sb="19" eb="21">
      <t>ガイトウ</t>
    </rPh>
    <rPh sb="23" eb="24">
      <t>モノ</t>
    </rPh>
    <rPh sb="29" eb="31">
      <t>カイトウ</t>
    </rPh>
    <rPh sb="31" eb="33">
      <t>ヒッス</t>
    </rPh>
    <phoneticPr fontId="1"/>
  </si>
  <si>
    <t>「Ａ　時間数」の欄には、区分を「時給」とした場合、賃上げ前の賃金台帳をもとに、労働時間数を記入すること。</t>
    <rPh sb="25" eb="27">
      <t>チンア</t>
    </rPh>
    <rPh sb="28" eb="29">
      <t>マエ</t>
    </rPh>
    <phoneticPr fontId="1"/>
  </si>
  <si>
    <t>「Ａ　日数」の欄には、区分を「日給」とした場合、賃上げ前の賃金台帳をもとに、労働日数を記入すること。</t>
    <rPh sb="24" eb="26">
      <t>チンア</t>
    </rPh>
    <rPh sb="27" eb="28">
      <t>マエ</t>
    </rPh>
    <phoneticPr fontId="1"/>
  </si>
  <si>
    <t>「Ｂ　日数」の欄には、区分を「日給」とした場合、「Ａ　日数」に記入した労働日数を記入すること。</t>
    <phoneticPr fontId="1"/>
  </si>
  <si>
    <t>「Ｂ　賃上げ後月額賃金（支給済）」の欄には、賃上げ後賃金等単価（支給済）を記載すること（時給の場合は賃金等単価と時間数の積、日給の場合は賃金等単価と日数の積）。</t>
    <phoneticPr fontId="1"/>
  </si>
  <si>
    <t>%</t>
    <phoneticPr fontId="1"/>
  </si>
  <si>
    <t>A</t>
    <phoneticPr fontId="1"/>
  </si>
  <si>
    <t>B</t>
    <phoneticPr fontId="1"/>
  </si>
  <si>
    <t>％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</si>
  <si>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</si>
  <si>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</si>
  <si>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</si>
  <si>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増加率</t>
    <rPh sb="0" eb="3">
      <t>ゾウカリツ</t>
    </rPh>
    <phoneticPr fontId="1"/>
  </si>
  <si>
    <t>増加率</t>
    <rPh sb="0" eb="2">
      <t>ゾウカ</t>
    </rPh>
    <rPh sb="2" eb="3">
      <t>リツ</t>
    </rPh>
    <phoneticPr fontId="1"/>
  </si>
  <si>
    <t>名称</t>
    <rPh sb="0" eb="2">
      <t>メイショウ</t>
    </rPh>
    <phoneticPr fontId="1"/>
  </si>
  <si>
    <t>担当者名</t>
    <rPh sb="0" eb="4">
      <t>タントウシャメイ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</si>
  <si>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</si>
  <si>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（株）大分商事</t>
    <rPh sb="0" eb="3">
      <t>カブ</t>
    </rPh>
    <rPh sb="3" eb="7">
      <t>オオイタショウジ</t>
    </rPh>
    <phoneticPr fontId="1"/>
  </si>
  <si>
    <t>別府　花子</t>
    <rPh sb="0" eb="2">
      <t>ベップ</t>
    </rPh>
    <rPh sb="3" eb="5">
      <t>ハナコ</t>
    </rPh>
    <phoneticPr fontId="1"/>
  </si>
  <si>
    <t>097-536-1111</t>
    <phoneticPr fontId="1"/>
  </si>
  <si>
    <t>記入例</t>
    <rPh sb="0" eb="3">
      <t>キニュウレイ</t>
    </rPh>
    <phoneticPr fontId="1"/>
  </si>
  <si>
    <t>入力欄</t>
    <rPh sb="0" eb="2">
      <t>ニュウリョク</t>
    </rPh>
    <rPh sb="2" eb="3">
      <t>ラン</t>
    </rPh>
    <phoneticPr fontId="1"/>
  </si>
  <si>
    <t>　賃上げ後の１か月分の賃金台帳</t>
    <rPh sb="1" eb="3">
      <t>チンア</t>
    </rPh>
    <rPh sb="4" eb="5">
      <t>ゴ</t>
    </rPh>
    <rPh sb="13" eb="15">
      <t>ダイチョウ</t>
    </rPh>
    <phoneticPr fontId="1"/>
  </si>
  <si>
    <t>　賃上げ後の１か月分の賃金台帳</t>
    <rPh sb="1" eb="3">
      <t>チンア</t>
    </rPh>
    <rPh sb="4" eb="5">
      <t>ゴ</t>
    </rPh>
    <rPh sb="8" eb="10">
      <t>ゲツブン</t>
    </rPh>
    <rPh sb="11" eb="13">
      <t>チンギン</t>
    </rPh>
    <rPh sb="13" eb="15">
      <t>ダイチョウ</t>
    </rPh>
    <phoneticPr fontId="1"/>
  </si>
  <si>
    <r>
      <t xml:space="preserve">賃上げ前
賃金等単価
</t>
    </r>
    <r>
      <rPr>
        <sz val="10"/>
        <rFont val="ＭＳ Ｐ明朝"/>
        <family val="1"/>
        <charset val="128"/>
      </rPr>
      <t>（支給済）</t>
    </r>
    <rPh sb="0" eb="2">
      <t>チンア</t>
    </rPh>
    <rPh sb="3" eb="4">
      <t>マエ</t>
    </rPh>
    <rPh sb="5" eb="7">
      <t>チンギン</t>
    </rPh>
    <rPh sb="7" eb="8">
      <t>トウ</t>
    </rPh>
    <rPh sb="8" eb="10">
      <t>タンカ</t>
    </rPh>
    <rPh sb="12" eb="14">
      <t>シキュウ</t>
    </rPh>
    <rPh sb="14" eb="15">
      <t>ズ</t>
    </rPh>
    <phoneticPr fontId="1"/>
  </si>
  <si>
    <r>
      <t xml:space="preserve">賃上げ前
月額賃金
</t>
    </r>
    <r>
      <rPr>
        <sz val="10"/>
        <rFont val="ＭＳ Ｐ明朝"/>
        <family val="1"/>
        <charset val="128"/>
      </rPr>
      <t>（支給済）</t>
    </r>
    <rPh sb="0" eb="2">
      <t>チンア</t>
    </rPh>
    <rPh sb="3" eb="4">
      <t>マエ</t>
    </rPh>
    <rPh sb="5" eb="7">
      <t>ゲツガク</t>
    </rPh>
    <rPh sb="7" eb="9">
      <t>チンギン</t>
    </rPh>
    <rPh sb="11" eb="13">
      <t>シキュウ</t>
    </rPh>
    <rPh sb="13" eb="14">
      <t>ズ</t>
    </rPh>
    <phoneticPr fontId="1"/>
  </si>
  <si>
    <r>
      <t xml:space="preserve">賃上げ後
賃金等単価
</t>
    </r>
    <r>
      <rPr>
        <sz val="10"/>
        <rFont val="ＭＳ Ｐ明朝"/>
        <family val="1"/>
        <charset val="128"/>
      </rPr>
      <t>（支給済）</t>
    </r>
    <rPh sb="0" eb="2">
      <t>チンア</t>
    </rPh>
    <rPh sb="3" eb="4">
      <t>ゴ</t>
    </rPh>
    <rPh sb="5" eb="7">
      <t>チンギン</t>
    </rPh>
    <rPh sb="7" eb="8">
      <t>トウ</t>
    </rPh>
    <rPh sb="8" eb="10">
      <t>タンカ</t>
    </rPh>
    <phoneticPr fontId="1"/>
  </si>
  <si>
    <r>
      <t xml:space="preserve">賃上げ後
月額賃金
</t>
    </r>
    <r>
      <rPr>
        <sz val="10"/>
        <rFont val="ＭＳ Ｐ明朝"/>
        <family val="1"/>
        <charset val="128"/>
      </rPr>
      <t>（支給済）</t>
    </r>
    <rPh sb="0" eb="2">
      <t>チンア</t>
    </rPh>
    <rPh sb="3" eb="4">
      <t>ゴ</t>
    </rPh>
    <rPh sb="5" eb="7">
      <t>ゲツガク</t>
    </rPh>
    <rPh sb="7" eb="9">
      <t>チンギン</t>
    </rPh>
    <phoneticPr fontId="1"/>
  </si>
  <si>
    <t>・賃上げ前の賃金台帳に記載があるが、その後休職、退職等で賃上げ後の賃金台帳に記載がない者</t>
    <rPh sb="1" eb="3">
      <t>チンア</t>
    </rPh>
    <rPh sb="4" eb="5">
      <t>マエ</t>
    </rPh>
    <rPh sb="28" eb="30">
      <t>チンア</t>
    </rPh>
    <rPh sb="31" eb="32">
      <t>ゴ</t>
    </rPh>
    <phoneticPr fontId="1"/>
  </si>
  <si>
    <t>　及び賃上げ前の賃金台帳には記載がないが　その後雇用された者については、増加率算出の対象から除外し、別添の賃金増加率計算表対象外従業員一覧（第５号様式）に</t>
    <phoneticPr fontId="1"/>
  </si>
  <si>
    <t>　除外し、賃金増加率計算表対象外従業員一覧（第５号様式）に記入すること。</t>
    <rPh sb="5" eb="7">
      <t>チンギン</t>
    </rPh>
    <rPh sb="16" eb="19">
      <t>ジュウギョウイン</t>
    </rPh>
    <rPh sb="19" eb="21">
      <t>イチラン</t>
    </rPh>
    <rPh sb="22" eb="23">
      <t>ダイ</t>
    </rPh>
    <rPh sb="24" eb="27">
      <t>ゴウヨウシキ</t>
    </rPh>
    <rPh sb="29" eb="31">
      <t>キニュウ</t>
    </rPh>
    <phoneticPr fontId="1"/>
  </si>
  <si>
    <r>
      <t>「労働者氏名」の欄には、賃上げ前の賃金台帳に記載のある</t>
    </r>
    <r>
      <rPr>
        <u/>
        <sz val="10"/>
        <rFont val="ＭＳ 明朝"/>
        <family val="1"/>
        <charset val="128"/>
      </rPr>
      <t>全従業員</t>
    </r>
    <r>
      <rPr>
        <sz val="10"/>
        <rFont val="ＭＳ 明朝"/>
        <family val="1"/>
        <charset val="128"/>
      </rPr>
      <t>の氏名を記入すること（ただし、賃金増加率計算表対象外従業員一覧（第５号様式）に記載する者を除く）。</t>
    </r>
    <rPh sb="8" eb="9">
      <t>ラン</t>
    </rPh>
    <rPh sb="12" eb="14">
      <t>チンア</t>
    </rPh>
    <rPh sb="15" eb="16">
      <t>マエ</t>
    </rPh>
    <rPh sb="27" eb="28">
      <t>ゼン</t>
    </rPh>
    <rPh sb="28" eb="31">
      <t>ジュウギョウイン</t>
    </rPh>
    <rPh sb="46" eb="48">
      <t>チンギン</t>
    </rPh>
    <rPh sb="48" eb="50">
      <t>ゾウカ</t>
    </rPh>
    <rPh sb="50" eb="51">
      <t>リツ</t>
    </rPh>
    <rPh sb="51" eb="53">
      <t>ケイサン</t>
    </rPh>
    <rPh sb="53" eb="54">
      <t>ヒョウ</t>
    </rPh>
    <rPh sb="54" eb="57">
      <t>タイショウガイ</t>
    </rPh>
    <rPh sb="57" eb="60">
      <t>ジュウギョウイン</t>
    </rPh>
    <rPh sb="60" eb="62">
      <t>イチラン</t>
    </rPh>
    <rPh sb="63" eb="64">
      <t>ダイ</t>
    </rPh>
    <rPh sb="65" eb="66">
      <t>ゴウ</t>
    </rPh>
    <rPh sb="66" eb="68">
      <t>ヨウシキ</t>
    </rPh>
    <rPh sb="70" eb="72">
      <t>キサイ</t>
    </rPh>
    <rPh sb="74" eb="75">
      <t>モノ</t>
    </rPh>
    <rPh sb="76" eb="77">
      <t>ノゾ</t>
    </rPh>
    <phoneticPr fontId="1"/>
  </si>
  <si>
    <t>Ａ</t>
  </si>
  <si>
    <t>Ｂ</t>
  </si>
  <si>
    <t>Ｃ</t>
  </si>
  <si>
    <t>Ｄ</t>
  </si>
  <si>
    <t>Ｅ</t>
  </si>
  <si>
    <t>Ｆ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</si>
  <si>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</si>
  <si>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</si>
  <si>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</si>
  <si>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</si>
  <si>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</si>
  <si>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</si>
  <si>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</si>
  <si>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</si>
  <si>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</si>
  <si>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</si>
  <si>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</si>
  <si>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Ｔ</t>
  </si>
  <si>
    <t>　令和　　７年　　４月分</t>
    <rPh sb="1" eb="3">
      <t>レイワ</t>
    </rPh>
    <rPh sb="6" eb="7">
      <t>ネン</t>
    </rPh>
    <rPh sb="10" eb="11">
      <t>ツキ</t>
    </rPh>
    <rPh sb="11" eb="12">
      <t>ブン</t>
    </rPh>
    <phoneticPr fontId="1"/>
  </si>
  <si>
    <t>　令和　　７年　　１０月分</t>
    <rPh sb="1" eb="3">
      <t>レイワ</t>
    </rPh>
    <rPh sb="6" eb="7">
      <t>ネン</t>
    </rPh>
    <rPh sb="11" eb="12">
      <t>ツキ</t>
    </rPh>
    <rPh sb="12" eb="13">
      <t>ブン</t>
    </rPh>
    <phoneticPr fontId="1"/>
  </si>
  <si>
    <t>本表には以下のいずれかに該当する者を記載し、賃金増加率計算表（第４号様式）には記載しないこと。
・国への交付申請時点での直近１か月分の賃金台帳（以下、「賃上げ前」という。）には記載があるが、
　その後休職、退職等で賃上げ後の賃金台帳に記載がない者　
・賃上げ前の賃金台帳には記載がないがその後、雇用された者
・賃上げ前後の賃金台帳において、賃金形態が変更となっている者（時給→日給など）
・行が足りない場合は必要に応じて追加すること。</t>
    <rPh sb="39" eb="41">
      <t>キサイ</t>
    </rPh>
    <rPh sb="126" eb="128">
      <t>チンア</t>
    </rPh>
    <rPh sb="129" eb="130">
      <t>マエ</t>
    </rPh>
    <rPh sb="183" eb="184">
      <t>モノ</t>
    </rPh>
    <phoneticPr fontId="1"/>
  </si>
  <si>
    <t>第５号様式（第６条関係）</t>
    <phoneticPr fontId="1"/>
  </si>
  <si>
    <t>第４号様式（第６条関係）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</si>
</sst>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0_ "/>
    <numFmt numFmtId="178" formatCode="yyyy/m/d;@"/>
    <numFmt numFmtId="179" formatCode="0.000"/>
  </numFmts>
  <fonts count="1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23" xfId="0" applyFont="1" applyBorder="1">
      <alignment vertical="center"/>
    </xf>
    <xf numFmtId="0" fontId="7" fillId="0" borderId="43" xfId="0" applyFont="1" applyBorder="1" applyAlignment="1">
      <alignment horizontal="right" vertical="center"/>
    </xf>
    <xf numFmtId="0" fontId="7" fillId="0" borderId="44" xfId="0" applyFont="1" applyBorder="1" applyProtection="1">
      <alignment vertical="center"/>
      <protection locked="0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38" fontId="10" fillId="0" borderId="31" xfId="1" applyFont="1" applyBorder="1" applyProtection="1">
      <alignment vertical="center"/>
    </xf>
    <xf numFmtId="179" fontId="9" fillId="0" borderId="46" xfId="0" applyNumberFormat="1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 applyProtection="1">
      <alignment horizontal="right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12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176" fontId="8" fillId="0" borderId="0" xfId="0" applyNumberFormat="1" applyFont="1">
      <alignment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178" fontId="8" fillId="0" borderId="17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 applyProtection="1">
      <alignment horizontal="right" vertical="center"/>
      <protection locked="0"/>
    </xf>
    <xf numFmtId="176" fontId="8" fillId="0" borderId="19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176" fontId="8" fillId="0" borderId="17" xfId="0" applyNumberFormat="1" applyFont="1" applyBorder="1" applyAlignment="1" applyProtection="1">
      <alignment horizontal="right" vertical="center"/>
      <protection locked="0"/>
    </xf>
    <xf numFmtId="176" fontId="8" fillId="0" borderId="20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178" fontId="8" fillId="0" borderId="35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8" xfId="0" applyNumberFormat="1" applyFont="1" applyBorder="1" applyAlignment="1">
      <alignment horizontal="left" vertical="center"/>
    </xf>
    <xf numFmtId="176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35" xfId="0" applyNumberFormat="1" applyFont="1" applyBorder="1" applyAlignment="1" applyProtection="1">
      <alignment horizontal="right" vertical="center"/>
      <protection locked="0"/>
    </xf>
    <xf numFmtId="176" fontId="8" fillId="0" borderId="39" xfId="0" applyNumberFormat="1" applyFont="1" applyBorder="1" applyAlignment="1" applyProtection="1">
      <alignment horizontal="right" vertical="center"/>
      <protection locked="0"/>
    </xf>
    <xf numFmtId="176" fontId="8" fillId="0" borderId="36" xfId="0" applyNumberFormat="1" applyFont="1" applyBorder="1" applyAlignment="1">
      <alignment horizontal="left" vertical="center"/>
    </xf>
    <xf numFmtId="176" fontId="8" fillId="0" borderId="22" xfId="0" applyNumberFormat="1" applyFont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176" fontId="8" fillId="0" borderId="34" xfId="0" applyNumberFormat="1" applyFont="1" applyBorder="1" applyAlignment="1" applyProtection="1">
      <alignment horizontal="right" vertical="center"/>
      <protection locked="0"/>
    </xf>
    <xf numFmtId="176" fontId="13" fillId="0" borderId="34" xfId="0" applyNumberFormat="1" applyFont="1" applyBorder="1" applyAlignment="1" applyProtection="1">
      <alignment horizontal="right" vertical="center"/>
      <protection locked="0"/>
    </xf>
    <xf numFmtId="176" fontId="8" fillId="0" borderId="3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177" fontId="13" fillId="0" borderId="0" xfId="0" applyNumberFormat="1" applyFont="1" applyAlignment="1" applyProtection="1">
      <alignment horizontal="right" vertical="center"/>
      <protection locked="0"/>
    </xf>
    <xf numFmtId="38" fontId="10" fillId="0" borderId="31" xfId="1" applyFont="1" applyBorder="1" applyAlignment="1">
      <alignment vertical="center"/>
    </xf>
    <xf numFmtId="179" fontId="9" fillId="0" borderId="31" xfId="0" applyNumberFormat="1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right" vertical="center"/>
    </xf>
    <xf numFmtId="176" fontId="8" fillId="0" borderId="41" xfId="0" applyNumberFormat="1" applyFont="1" applyBorder="1" applyAlignment="1">
      <alignment horizontal="lef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4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right" vertical="center"/>
    </xf>
    <xf numFmtId="0" fontId="13" fillId="2" borderId="3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6" fontId="8" fillId="0" borderId="34" xfId="0" applyNumberFormat="1" applyFont="1" applyBorder="1" applyAlignment="1" applyProtection="1">
      <alignment horizontal="right" vertical="center"/>
      <protection locked="0"/>
    </xf>
    <xf numFmtId="176" fontId="8" fillId="0" borderId="34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8125962" cy="7326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"/>
          <a:ext cx="8125962" cy="7326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6440" cy="60535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6440" cy="6053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152400</xdr:rowOff>
    </xdr:from>
    <xdr:ext cx="8040225" cy="4880072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95600"/>
          <a:ext cx="8040225" cy="48800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9525</xdr:rowOff>
    </xdr:from>
    <xdr:ext cx="2927182" cy="595827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38375"/>
          <a:ext cx="2927182" cy="595827"/>
        </a:xfrm>
        <a:prstGeom prst="rect">
          <a:avLst/>
        </a:prstGeom>
      </xdr:spPr>
    </xdr:pic>
    <xdr:clientData/>
  </xdr:oneCellAnchor>
  <xdr:twoCellAnchor>
    <xdr:from>
      <xdr:col>0</xdr:col>
      <xdr:colOff>448467</xdr:colOff>
      <xdr:row>51</xdr:row>
      <xdr:rowOff>60828</xdr:rowOff>
    </xdr:from>
    <xdr:to>
      <xdr:col>11</xdr:col>
      <xdr:colOff>162717</xdr:colOff>
      <xdr:row>86</xdr:row>
      <xdr:rowOff>116536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448467" y="8893101"/>
          <a:ext cx="7239000" cy="6117071"/>
          <a:chOff x="0" y="0"/>
          <a:chExt cx="6306430" cy="576288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8575" y="0"/>
            <a:ext cx="6182588" cy="3982006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0" y="3933825"/>
            <a:ext cx="6306430" cy="182905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9"/>
  <sheetViews>
    <sheetView showGridLines="0" showZeros="0" tabSelected="1" view="pageBreakPreview" zoomScaleNormal="100" zoomScaleSheetLayoutView="100" workbookViewId="0"/>
  </sheetViews>
  <sheetFormatPr defaultColWidth="9" defaultRowHeight="13.5"/>
  <cols>
    <col min="1" max="1" width="3.75" style="3" bestFit="1" customWidth="1"/>
    <col min="2" max="2" width="18.25" style="3" customWidth="1"/>
    <col min="3" max="3" width="12.625" style="3" customWidth="1"/>
    <col min="4" max="4" width="9.625" style="3" customWidth="1"/>
    <col min="5" max="5" width="13.625" style="3" customWidth="1"/>
    <col min="6" max="6" width="3.625" style="3" customWidth="1"/>
    <col min="7" max="8" width="7.25" style="3" customWidth="1"/>
    <col min="9" max="9" width="14.625" style="3" customWidth="1"/>
    <col min="10" max="10" width="3.75" style="3" bestFit="1" customWidth="1"/>
    <col min="11" max="11" width="3.75" style="3" customWidth="1"/>
    <col min="12" max="12" width="13.625" style="3" customWidth="1"/>
    <col min="13" max="13" width="3.75" style="3" bestFit="1" customWidth="1"/>
    <col min="14" max="14" width="10" style="3" bestFit="1" customWidth="1"/>
    <col min="15" max="15" width="7.25" style="3" customWidth="1"/>
    <col min="16" max="16" width="14.625" style="3" customWidth="1"/>
    <col min="17" max="17" width="3.75" style="3" customWidth="1"/>
    <col min="18" max="18" width="9.375" style="3" customWidth="1"/>
    <col min="19" max="16384" width="9" style="3"/>
  </cols>
  <sheetData>
    <row r="1" spans="1:19" ht="19.5" customHeight="1">
      <c r="A1" s="2" t="s">
        <v>88</v>
      </c>
      <c r="Q1" s="4"/>
    </row>
    <row r="2" spans="1:19" ht="22.5" customHeight="1">
      <c r="A2" s="5"/>
      <c r="B2" s="5"/>
      <c r="C2" s="5"/>
      <c r="D2" s="5"/>
      <c r="E2" s="99" t="s">
        <v>24</v>
      </c>
      <c r="F2" s="99"/>
      <c r="G2" s="99"/>
      <c r="H2" s="99"/>
      <c r="I2" s="99"/>
      <c r="J2" s="99"/>
      <c r="M2" s="5"/>
      <c r="P2" s="5"/>
      <c r="R2" s="5"/>
    </row>
    <row r="3" spans="1:19" ht="22.5" customHeight="1" thickBot="1">
      <c r="A3" s="5"/>
      <c r="B3" s="5"/>
      <c r="C3" s="5"/>
      <c r="D3" s="5"/>
      <c r="E3" s="6"/>
      <c r="F3" s="6"/>
      <c r="G3" s="6"/>
      <c r="H3" s="6"/>
      <c r="I3" s="6"/>
      <c r="J3" s="6"/>
      <c r="L3" s="7"/>
      <c r="M3" s="5"/>
      <c r="P3" s="5"/>
      <c r="Q3" s="4"/>
      <c r="R3" s="5"/>
    </row>
    <row r="4" spans="1:19" ht="35.25" customHeight="1" thickBot="1">
      <c r="A4" s="101" t="s">
        <v>14</v>
      </c>
      <c r="B4" s="102"/>
      <c r="C4" s="102"/>
      <c r="D4" s="102"/>
      <c r="E4" s="8" t="s">
        <v>43</v>
      </c>
      <c r="F4" s="9"/>
      <c r="G4" s="10" t="s">
        <v>44</v>
      </c>
      <c r="H4" s="9"/>
      <c r="I4" s="11" t="s">
        <v>45</v>
      </c>
      <c r="J4" s="2"/>
      <c r="K4" s="12" t="s">
        <v>40</v>
      </c>
      <c r="L4" s="13" t="str">
        <f ca="1">IFERROR(SUM(OFFSET(I14,0,0,COUNT(I:I),1)),"")</f>
        <v/>
      </c>
      <c r="N4" s="5" t="s">
        <v>47</v>
      </c>
      <c r="O4" s="6"/>
    </row>
    <row r="5" spans="1:19" ht="35.25" customHeight="1" thickBot="1">
      <c r="A5" s="101" t="s">
        <v>56</v>
      </c>
      <c r="B5" s="102"/>
      <c r="C5" s="102"/>
      <c r="D5" s="102"/>
      <c r="E5" s="8" t="s">
        <v>43</v>
      </c>
      <c r="F5" s="9"/>
      <c r="G5" s="10" t="s">
        <v>44</v>
      </c>
      <c r="H5" s="9"/>
      <c r="I5" s="11" t="s">
        <v>45</v>
      </c>
      <c r="J5" s="2"/>
      <c r="K5" s="12" t="s">
        <v>41</v>
      </c>
      <c r="L5" s="13" t="str">
        <f ca="1">IFERROR(SUM(OFFSET(P14,0,0,COUNT(P:P),1)),"")</f>
        <v/>
      </c>
      <c r="N5" s="14" t="str">
        <f ca="1">IFERROR((L5-L4)/L4*100,"-")</f>
        <v>-</v>
      </c>
      <c r="O5" s="15" t="s">
        <v>39</v>
      </c>
    </row>
    <row r="6" spans="1:19" ht="26.25" customHeight="1">
      <c r="A6" s="16"/>
      <c r="B6" s="17"/>
      <c r="C6" s="17" t="s">
        <v>55</v>
      </c>
      <c r="D6" s="17"/>
      <c r="E6" s="18"/>
      <c r="F6" s="17" t="s">
        <v>54</v>
      </c>
      <c r="G6" s="18"/>
      <c r="H6" s="18"/>
      <c r="I6" s="18"/>
      <c r="J6" s="2"/>
      <c r="K6" s="18"/>
    </row>
    <row r="7" spans="1:19" ht="26.25" customHeight="1">
      <c r="A7" s="16"/>
      <c r="B7" s="4" t="s">
        <v>48</v>
      </c>
      <c r="C7" s="109"/>
      <c r="D7" s="110"/>
      <c r="E7" s="111"/>
      <c r="F7" s="115" t="s">
        <v>51</v>
      </c>
      <c r="G7" s="116"/>
      <c r="H7" s="116"/>
      <c r="I7" s="117"/>
      <c r="J7" s="2"/>
      <c r="K7" s="18"/>
    </row>
    <row r="8" spans="1:19" ht="26.25" customHeight="1">
      <c r="A8" s="16"/>
      <c r="B8" s="4" t="s">
        <v>49</v>
      </c>
      <c r="C8" s="112"/>
      <c r="D8" s="113"/>
      <c r="E8" s="114"/>
      <c r="F8" s="115" t="s">
        <v>52</v>
      </c>
      <c r="G8" s="116"/>
      <c r="H8" s="116"/>
      <c r="I8" s="117"/>
      <c r="J8" s="2"/>
      <c r="K8" s="18"/>
    </row>
    <row r="9" spans="1:19" ht="26.25" customHeight="1">
      <c r="A9" s="16"/>
      <c r="B9" s="4" t="s">
        <v>50</v>
      </c>
      <c r="C9" s="112"/>
      <c r="D9" s="113"/>
      <c r="E9" s="114"/>
      <c r="F9" s="115" t="s">
        <v>53</v>
      </c>
      <c r="G9" s="116"/>
      <c r="H9" s="116"/>
      <c r="I9" s="117"/>
      <c r="J9" s="2"/>
      <c r="K9" s="18"/>
    </row>
    <row r="10" spans="1:19" ht="26.25" customHeight="1" thickBot="1">
      <c r="A10" s="16"/>
      <c r="B10" s="17"/>
      <c r="C10" s="17"/>
      <c r="D10" s="17"/>
      <c r="E10" s="18"/>
      <c r="F10" s="18"/>
      <c r="G10" s="18"/>
      <c r="H10" s="18"/>
      <c r="I10" s="18"/>
      <c r="J10" s="2"/>
      <c r="K10" s="18"/>
    </row>
    <row r="11" spans="1:19" ht="18.75" customHeight="1">
      <c r="E11" s="106" t="s">
        <v>1</v>
      </c>
      <c r="F11" s="107"/>
      <c r="G11" s="107"/>
      <c r="H11" s="107"/>
      <c r="I11" s="107"/>
      <c r="J11" s="108"/>
      <c r="K11" s="19"/>
      <c r="L11" s="106" t="s">
        <v>2</v>
      </c>
      <c r="M11" s="107"/>
      <c r="N11" s="107"/>
      <c r="O11" s="107"/>
      <c r="P11" s="107"/>
      <c r="Q11" s="108"/>
    </row>
    <row r="12" spans="1:19" ht="18.75" customHeight="1" thickBot="1">
      <c r="E12" s="103" t="str">
        <f>IF(OR(F4="",H4=""),"",E4&amp;F4&amp;G4&amp;H4&amp;I4)</f>
        <v/>
      </c>
      <c r="F12" s="104"/>
      <c r="G12" s="104"/>
      <c r="H12" s="104"/>
      <c r="I12" s="104"/>
      <c r="J12" s="105"/>
      <c r="K12" s="20"/>
      <c r="L12" s="103" t="str">
        <f>IF(OR(F5="",H5=""),"",E5&amp;F5&amp;G5&amp;H5&amp;I5)</f>
        <v/>
      </c>
      <c r="M12" s="104"/>
      <c r="N12" s="104"/>
      <c r="O12" s="104"/>
      <c r="P12" s="104"/>
      <c r="Q12" s="105"/>
    </row>
    <row r="13" spans="1:19" s="16" customFormat="1" ht="37.5" customHeight="1">
      <c r="A13" s="21"/>
      <c r="B13" s="22" t="s">
        <v>4</v>
      </c>
      <c r="C13" s="22" t="s">
        <v>3</v>
      </c>
      <c r="D13" s="23" t="s">
        <v>5</v>
      </c>
      <c r="E13" s="119" t="s">
        <v>58</v>
      </c>
      <c r="F13" s="120"/>
      <c r="G13" s="24" t="s">
        <v>15</v>
      </c>
      <c r="H13" s="25" t="s">
        <v>16</v>
      </c>
      <c r="I13" s="121" t="s">
        <v>59</v>
      </c>
      <c r="J13" s="122"/>
      <c r="K13" s="24"/>
      <c r="L13" s="123" t="s">
        <v>60</v>
      </c>
      <c r="M13" s="120"/>
      <c r="N13" s="24" t="s">
        <v>15</v>
      </c>
      <c r="O13" s="25" t="s">
        <v>16</v>
      </c>
      <c r="P13" s="124" t="s">
        <v>61</v>
      </c>
      <c r="Q13" s="122"/>
    </row>
    <row r="14" spans="1:19" ht="26.25" customHeight="1">
      <c r="A14" s="26">
        <v>1</v>
      </c>
      <c r="B14" s="27"/>
      <c r="C14" s="28"/>
      <c r="D14" s="29"/>
      <c r="E14" s="30"/>
      <c r="F14" s="31" t="s">
        <v>0</v>
      </c>
      <c r="G14" s="32"/>
      <c r="H14" s="33"/>
      <c r="I14" s="34"/>
      <c r="J14" s="35" t="s">
        <v>0</v>
      </c>
      <c r="K14" s="36"/>
      <c r="L14" s="30"/>
      <c r="M14" s="31" t="s">
        <v>0</v>
      </c>
      <c r="N14" s="32"/>
      <c r="O14" s="33"/>
      <c r="P14" s="34"/>
      <c r="Q14" s="35" t="s">
        <v>0</v>
      </c>
      <c r="S14" s="37"/>
    </row>
    <row r="15" spans="1:19" ht="26.25" customHeight="1">
      <c r="A15" s="26">
        <v>2</v>
      </c>
      <c r="B15" s="27"/>
      <c r="C15" s="28"/>
      <c r="D15" s="29"/>
      <c r="E15" s="30"/>
      <c r="F15" s="31" t="s">
        <v>0</v>
      </c>
      <c r="G15" s="32"/>
      <c r="H15" s="33"/>
      <c r="I15" s="34"/>
      <c r="J15" s="35" t="s">
        <v>0</v>
      </c>
      <c r="K15" s="36"/>
      <c r="L15" s="30"/>
      <c r="M15" s="31" t="s">
        <v>0</v>
      </c>
      <c r="N15" s="32"/>
      <c r="O15" s="33"/>
      <c r="P15" s="34"/>
      <c r="Q15" s="35" t="s">
        <v>0</v>
      </c>
      <c r="S15" s="37"/>
    </row>
    <row r="16" spans="1:19" ht="26.25" customHeight="1">
      <c r="A16" s="26">
        <v>3</v>
      </c>
      <c r="B16" s="27"/>
      <c r="C16" s="28"/>
      <c r="D16" s="29"/>
      <c r="E16" s="30"/>
      <c r="F16" s="31" t="s">
        <v>0</v>
      </c>
      <c r="G16" s="32"/>
      <c r="H16" s="33"/>
      <c r="I16" s="34"/>
      <c r="J16" s="35" t="s">
        <v>0</v>
      </c>
      <c r="K16" s="36"/>
      <c r="L16" s="30"/>
      <c r="M16" s="31" t="s">
        <v>0</v>
      </c>
      <c r="N16" s="32"/>
      <c r="O16" s="33"/>
      <c r="P16" s="34"/>
      <c r="Q16" s="35" t="s">
        <v>0</v>
      </c>
      <c r="S16" s="37"/>
    </row>
    <row r="17" spans="1:19" ht="26.25" customHeight="1">
      <c r="A17" s="26">
        <v>4</v>
      </c>
      <c r="B17" s="27"/>
      <c r="C17" s="28"/>
      <c r="D17" s="29"/>
      <c r="E17" s="30"/>
      <c r="F17" s="31" t="s">
        <v>0</v>
      </c>
      <c r="G17" s="32"/>
      <c r="H17" s="33"/>
      <c r="I17" s="34"/>
      <c r="J17" s="35" t="s">
        <v>0</v>
      </c>
      <c r="K17" s="36"/>
      <c r="L17" s="30"/>
      <c r="M17" s="31" t="s">
        <v>0</v>
      </c>
      <c r="N17" s="32"/>
      <c r="O17" s="33"/>
      <c r="P17" s="34"/>
      <c r="Q17" s="35" t="s">
        <v>0</v>
      </c>
      <c r="S17" s="37"/>
    </row>
    <row r="18" spans="1:19" ht="26.25" customHeight="1">
      <c r="A18" s="26">
        <v>5</v>
      </c>
      <c r="B18" s="38"/>
      <c r="C18" s="39"/>
      <c r="D18" s="29"/>
      <c r="E18" s="40"/>
      <c r="F18" s="41" t="s">
        <v>0</v>
      </c>
      <c r="G18" s="42"/>
      <c r="H18" s="43"/>
      <c r="I18" s="44"/>
      <c r="J18" s="45" t="s">
        <v>0</v>
      </c>
      <c r="K18" s="46"/>
      <c r="L18" s="40"/>
      <c r="M18" s="41" t="s">
        <v>0</v>
      </c>
      <c r="N18" s="32"/>
      <c r="O18" s="33"/>
      <c r="P18" s="44"/>
      <c r="Q18" s="45" t="s">
        <v>0</v>
      </c>
      <c r="S18" s="37"/>
    </row>
    <row r="19" spans="1:19" ht="26.25" customHeight="1">
      <c r="A19" s="26">
        <v>6</v>
      </c>
      <c r="B19" s="27"/>
      <c r="C19" s="28"/>
      <c r="D19" s="29"/>
      <c r="E19" s="30"/>
      <c r="F19" s="31" t="s">
        <v>0</v>
      </c>
      <c r="G19" s="32"/>
      <c r="H19" s="33"/>
      <c r="I19" s="34"/>
      <c r="J19" s="35" t="s">
        <v>0</v>
      </c>
      <c r="K19" s="36"/>
      <c r="L19" s="30"/>
      <c r="M19" s="31" t="s">
        <v>0</v>
      </c>
      <c r="N19" s="32"/>
      <c r="O19" s="33"/>
      <c r="P19" s="34"/>
      <c r="Q19" s="35" t="s">
        <v>0</v>
      </c>
      <c r="S19" s="37"/>
    </row>
    <row r="20" spans="1:19" ht="26.25" customHeight="1">
      <c r="A20" s="26">
        <v>7</v>
      </c>
      <c r="B20" s="27"/>
      <c r="C20" s="28"/>
      <c r="D20" s="29"/>
      <c r="E20" s="30"/>
      <c r="F20" s="31" t="s">
        <v>0</v>
      </c>
      <c r="G20" s="32"/>
      <c r="H20" s="33"/>
      <c r="I20" s="34"/>
      <c r="J20" s="35" t="s">
        <v>0</v>
      </c>
      <c r="K20" s="36"/>
      <c r="L20" s="30"/>
      <c r="M20" s="31" t="s">
        <v>0</v>
      </c>
      <c r="N20" s="32"/>
      <c r="O20" s="33"/>
      <c r="P20" s="34"/>
      <c r="Q20" s="35" t="s">
        <v>0</v>
      </c>
      <c r="S20" s="37"/>
    </row>
    <row r="21" spans="1:19" ht="26.25" customHeight="1">
      <c r="A21" s="26">
        <v>8</v>
      </c>
      <c r="B21" s="27"/>
      <c r="C21" s="28"/>
      <c r="D21" s="29"/>
      <c r="E21" s="30"/>
      <c r="F21" s="31" t="s">
        <v>0</v>
      </c>
      <c r="G21" s="32"/>
      <c r="H21" s="33"/>
      <c r="I21" s="34"/>
      <c r="J21" s="35" t="s">
        <v>0</v>
      </c>
      <c r="K21" s="36"/>
      <c r="L21" s="30"/>
      <c r="M21" s="31" t="s">
        <v>0</v>
      </c>
      <c r="N21" s="32"/>
      <c r="O21" s="33"/>
      <c r="P21" s="34"/>
      <c r="Q21" s="35" t="s">
        <v>0</v>
      </c>
      <c r="S21" s="37"/>
    </row>
    <row r="22" spans="1:19" ht="26.25" customHeight="1">
      <c r="A22" s="26">
        <v>9</v>
      </c>
      <c r="B22" s="27"/>
      <c r="C22" s="28"/>
      <c r="D22" s="29"/>
      <c r="E22" s="30"/>
      <c r="F22" s="31" t="s">
        <v>0</v>
      </c>
      <c r="G22" s="32"/>
      <c r="H22" s="33"/>
      <c r="I22" s="34"/>
      <c r="J22" s="35" t="s">
        <v>0</v>
      </c>
      <c r="K22" s="36"/>
      <c r="L22" s="30"/>
      <c r="M22" s="31" t="s">
        <v>0</v>
      </c>
      <c r="N22" s="32"/>
      <c r="O22" s="33"/>
      <c r="P22" s="34"/>
      <c r="Q22" s="35" t="s">
        <v>0</v>
      </c>
      <c r="S22" s="37"/>
    </row>
    <row r="23" spans="1:19" ht="26.25" customHeight="1">
      <c r="A23" s="26">
        <v>10</v>
      </c>
      <c r="B23" s="27"/>
      <c r="C23" s="28"/>
      <c r="D23" s="29"/>
      <c r="E23" s="30"/>
      <c r="F23" s="31" t="s">
        <v>0</v>
      </c>
      <c r="G23" s="32"/>
      <c r="H23" s="33"/>
      <c r="I23" s="34"/>
      <c r="J23" s="35" t="s">
        <v>0</v>
      </c>
      <c r="K23" s="36"/>
      <c r="L23" s="30"/>
      <c r="M23" s="31" t="s">
        <v>0</v>
      </c>
      <c r="N23" s="32"/>
      <c r="O23" s="33"/>
      <c r="P23" s="34"/>
      <c r="Q23" s="35" t="s">
        <v>0</v>
      </c>
      <c r="S23" s="37"/>
    </row>
    <row r="24" spans="1:19" ht="26.25" customHeight="1">
      <c r="A24" s="26">
        <v>11</v>
      </c>
      <c r="B24" s="27"/>
      <c r="C24" s="28"/>
      <c r="D24" s="29"/>
      <c r="E24" s="30"/>
      <c r="F24" s="31" t="s">
        <v>0</v>
      </c>
      <c r="G24" s="32"/>
      <c r="H24" s="33"/>
      <c r="I24" s="34"/>
      <c r="J24" s="35" t="s">
        <v>0</v>
      </c>
      <c r="K24" s="36"/>
      <c r="L24" s="30"/>
      <c r="M24" s="31" t="s">
        <v>0</v>
      </c>
      <c r="N24" s="32"/>
      <c r="O24" s="33"/>
      <c r="P24" s="34"/>
      <c r="Q24" s="35" t="s">
        <v>0</v>
      </c>
      <c r="S24" s="37"/>
    </row>
    <row r="25" spans="1:19" ht="26.25" customHeight="1">
      <c r="A25" s="26">
        <v>12</v>
      </c>
      <c r="B25" s="27"/>
      <c r="C25" s="28"/>
      <c r="D25" s="29"/>
      <c r="E25" s="30"/>
      <c r="F25" s="31" t="s">
        <v>0</v>
      </c>
      <c r="G25" s="32"/>
      <c r="H25" s="33"/>
      <c r="I25" s="34"/>
      <c r="J25" s="35" t="s">
        <v>0</v>
      </c>
      <c r="K25" s="36"/>
      <c r="L25" s="30"/>
      <c r="M25" s="31" t="s">
        <v>0</v>
      </c>
      <c r="N25" s="32"/>
      <c r="O25" s="33"/>
      <c r="P25" s="34"/>
      <c r="Q25" s="35" t="s">
        <v>0</v>
      </c>
      <c r="S25" s="37"/>
    </row>
    <row r="26" spans="1:19" ht="26.25" customHeight="1">
      <c r="A26" s="26">
        <v>13</v>
      </c>
      <c r="B26" s="27"/>
      <c r="C26" s="28"/>
      <c r="D26" s="29"/>
      <c r="E26" s="30"/>
      <c r="F26" s="31" t="s">
        <v>0</v>
      </c>
      <c r="G26" s="32"/>
      <c r="H26" s="33"/>
      <c r="I26" s="34"/>
      <c r="J26" s="35" t="s">
        <v>0</v>
      </c>
      <c r="K26" s="36"/>
      <c r="L26" s="30"/>
      <c r="M26" s="31" t="s">
        <v>0</v>
      </c>
      <c r="N26" s="32"/>
      <c r="O26" s="33"/>
      <c r="P26" s="34"/>
      <c r="Q26" s="35" t="s">
        <v>0</v>
      </c>
      <c r="S26" s="37"/>
    </row>
    <row r="27" spans="1:19" ht="26.25" customHeight="1">
      <c r="A27" s="26">
        <v>14</v>
      </c>
      <c r="B27" s="27"/>
      <c r="C27" s="28"/>
      <c r="D27" s="29"/>
      <c r="E27" s="30"/>
      <c r="F27" s="31" t="s">
        <v>0</v>
      </c>
      <c r="G27" s="32"/>
      <c r="H27" s="33"/>
      <c r="I27" s="34"/>
      <c r="J27" s="35" t="s">
        <v>0</v>
      </c>
      <c r="K27" s="36"/>
      <c r="L27" s="30"/>
      <c r="M27" s="31" t="s">
        <v>0</v>
      </c>
      <c r="N27" s="32"/>
      <c r="O27" s="33"/>
      <c r="P27" s="34"/>
      <c r="Q27" s="35" t="s">
        <v>0</v>
      </c>
      <c r="S27" s="37"/>
    </row>
    <row r="28" spans="1:19" ht="26.25" customHeight="1">
      <c r="A28" s="26">
        <v>15</v>
      </c>
      <c r="B28" s="27"/>
      <c r="C28" s="28"/>
      <c r="D28" s="29"/>
      <c r="E28" s="30"/>
      <c r="F28" s="31" t="s">
        <v>0</v>
      </c>
      <c r="G28" s="32"/>
      <c r="H28" s="33"/>
      <c r="I28" s="34"/>
      <c r="J28" s="35" t="s">
        <v>0</v>
      </c>
      <c r="K28" s="36"/>
      <c r="L28" s="30"/>
      <c r="M28" s="31" t="s">
        <v>0</v>
      </c>
      <c r="N28" s="32"/>
      <c r="O28" s="33"/>
      <c r="P28" s="34"/>
      <c r="Q28" s="35" t="s">
        <v>0</v>
      </c>
      <c r="S28" s="37"/>
    </row>
    <row r="29" spans="1:19" ht="26.25" customHeight="1">
      <c r="A29" s="26">
        <v>16</v>
      </c>
      <c r="B29" s="27"/>
      <c r="C29" s="28"/>
      <c r="D29" s="29"/>
      <c r="E29" s="30"/>
      <c r="F29" s="31" t="s">
        <v>0</v>
      </c>
      <c r="G29" s="32"/>
      <c r="H29" s="33"/>
      <c r="I29" s="34"/>
      <c r="J29" s="35" t="s">
        <v>0</v>
      </c>
      <c r="K29" s="36"/>
      <c r="L29" s="30"/>
      <c r="M29" s="31" t="s">
        <v>0</v>
      </c>
      <c r="N29" s="32"/>
      <c r="O29" s="33"/>
      <c r="P29" s="34"/>
      <c r="Q29" s="35" t="s">
        <v>0</v>
      </c>
      <c r="S29" s="37"/>
    </row>
    <row r="30" spans="1:19" ht="26.25" customHeight="1">
      <c r="A30" s="26">
        <v>17</v>
      </c>
      <c r="B30" s="27"/>
      <c r="C30" s="28"/>
      <c r="D30" s="29"/>
      <c r="E30" s="30"/>
      <c r="F30" s="31" t="s">
        <v>0</v>
      </c>
      <c r="G30" s="32"/>
      <c r="H30" s="33"/>
      <c r="I30" s="34"/>
      <c r="J30" s="35" t="s">
        <v>0</v>
      </c>
      <c r="K30" s="36"/>
      <c r="L30" s="30"/>
      <c r="M30" s="31" t="s">
        <v>0</v>
      </c>
      <c r="N30" s="32"/>
      <c r="O30" s="33"/>
      <c r="P30" s="34"/>
      <c r="Q30" s="35" t="s">
        <v>0</v>
      </c>
      <c r="S30" s="37"/>
    </row>
    <row r="31" spans="1:19" ht="26.25" customHeight="1">
      <c r="A31" s="26">
        <v>18</v>
      </c>
      <c r="B31" s="27"/>
      <c r="C31" s="28"/>
      <c r="D31" s="29"/>
      <c r="E31" s="30"/>
      <c r="F31" s="31" t="s">
        <v>0</v>
      </c>
      <c r="G31" s="32"/>
      <c r="H31" s="33"/>
      <c r="I31" s="34"/>
      <c r="J31" s="35" t="s">
        <v>0</v>
      </c>
      <c r="K31" s="36"/>
      <c r="L31" s="30"/>
      <c r="M31" s="31" t="s">
        <v>0</v>
      </c>
      <c r="N31" s="32"/>
      <c r="O31" s="33"/>
      <c r="P31" s="34"/>
      <c r="Q31" s="35" t="s">
        <v>0</v>
      </c>
      <c r="S31" s="37"/>
    </row>
    <row r="32" spans="1:19" ht="26.25" customHeight="1">
      <c r="A32" s="26">
        <v>19</v>
      </c>
      <c r="B32" s="27"/>
      <c r="C32" s="28"/>
      <c r="D32" s="29"/>
      <c r="E32" s="30"/>
      <c r="F32" s="31" t="s">
        <v>0</v>
      </c>
      <c r="G32" s="32"/>
      <c r="H32" s="33"/>
      <c r="I32" s="34"/>
      <c r="J32" s="35" t="s">
        <v>0</v>
      </c>
      <c r="K32" s="36"/>
      <c r="L32" s="30"/>
      <c r="M32" s="31" t="s">
        <v>0</v>
      </c>
      <c r="N32" s="32"/>
      <c r="O32" s="33"/>
      <c r="P32" s="34"/>
      <c r="Q32" s="35" t="s">
        <v>0</v>
      </c>
    </row>
    <row r="33" spans="1:17" ht="26.25" customHeight="1" thickBot="1">
      <c r="A33" s="47">
        <v>20</v>
      </c>
      <c r="B33" s="48"/>
      <c r="C33" s="49"/>
      <c r="D33" s="50"/>
      <c r="E33" s="51"/>
      <c r="F33" s="52" t="s">
        <v>0</v>
      </c>
      <c r="G33" s="53"/>
      <c r="H33" s="54"/>
      <c r="I33" s="55"/>
      <c r="J33" s="56" t="s">
        <v>0</v>
      </c>
      <c r="K33" s="57"/>
      <c r="L33" s="51"/>
      <c r="M33" s="52" t="s">
        <v>0</v>
      </c>
      <c r="N33" s="53"/>
      <c r="O33" s="54"/>
      <c r="P33" s="55"/>
      <c r="Q33" s="56" t="s">
        <v>0</v>
      </c>
    </row>
    <row r="34" spans="1:17" ht="26.25" customHeight="1">
      <c r="A34" s="58"/>
      <c r="B34" s="59"/>
      <c r="C34" s="59"/>
      <c r="D34" s="60"/>
      <c r="E34" s="125"/>
      <c r="F34" s="125"/>
      <c r="G34" s="125"/>
      <c r="H34" s="125"/>
      <c r="I34" s="62"/>
      <c r="J34" s="63"/>
      <c r="K34" s="63"/>
      <c r="L34" s="126"/>
      <c r="M34" s="126"/>
      <c r="N34" s="61"/>
      <c r="O34" s="61"/>
      <c r="P34" s="62"/>
      <c r="Q34" s="63"/>
    </row>
    <row r="35" spans="1:17" ht="24.7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118"/>
      <c r="O35" s="118"/>
      <c r="P35" s="65"/>
      <c r="Q35" s="64"/>
    </row>
    <row r="36" spans="1:17" ht="12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58"/>
      <c r="O36" s="58"/>
      <c r="P36" s="65"/>
      <c r="Q36" s="64"/>
    </row>
    <row r="37" spans="1:17" ht="14.25" customHeight="1">
      <c r="A37" s="1" t="s">
        <v>17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4.25" customHeight="1">
      <c r="A38" s="1" t="s">
        <v>25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25" customHeight="1">
      <c r="A39" s="1" t="s">
        <v>27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" customHeight="1">
      <c r="A40" s="1" t="s">
        <v>28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" customHeight="1">
      <c r="A41" s="1" t="s">
        <v>22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25" customHeight="1">
      <c r="A42" s="1" t="s">
        <v>62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25" customHeight="1">
      <c r="A43" s="1" t="s">
        <v>63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25" customHeight="1">
      <c r="A44" s="1" t="s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25" customHeight="1">
      <c r="A45" s="1" t="s">
        <v>64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25" customHeight="1">
      <c r="A46" s="1" t="s">
        <v>29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4.25" customHeight="1">
      <c r="A48" s="1" t="s">
        <v>18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4.25" customHeight="1">
      <c r="A49" s="1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4.25" customHeight="1">
      <c r="A50" s="1" t="s">
        <v>19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4.25" customHeight="1">
      <c r="A51" s="1" t="s">
        <v>20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4.25" customHeight="1">
      <c r="A52" s="1" t="s">
        <v>31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4.25" customHeight="1">
      <c r="A53" s="1" t="s">
        <v>35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4.25" customHeight="1">
      <c r="A54" s="1" t="s">
        <v>36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4.25" customHeight="1">
      <c r="A55" s="1" t="s">
        <v>21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4.25" customHeight="1">
      <c r="A56" s="1" t="s">
        <v>32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4.25" customHeight="1">
      <c r="A57" s="1" t="s">
        <v>26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4.25" customHeight="1">
      <c r="A58" s="1" t="s">
        <v>37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4.25" customHeight="1">
      <c r="A59" s="1" t="s">
        <v>38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</sheetData>
  <sheetProtection insertRows="0"/>
  <mergeCells count="20">
    <mergeCell ref="N35:O35"/>
    <mergeCell ref="E13:F13"/>
    <mergeCell ref="I13:J13"/>
    <mergeCell ref="L13:M13"/>
    <mergeCell ref="P13:Q13"/>
    <mergeCell ref="E34:H34"/>
    <mergeCell ref="L34:M34"/>
    <mergeCell ref="E2:J2"/>
    <mergeCell ref="A4:D4"/>
    <mergeCell ref="A5:D5"/>
    <mergeCell ref="E12:J12"/>
    <mergeCell ref="L12:Q12"/>
    <mergeCell ref="E11:J11"/>
    <mergeCell ref="L11:Q11"/>
    <mergeCell ref="C7:E7"/>
    <mergeCell ref="C8:E8"/>
    <mergeCell ref="C9:E9"/>
    <mergeCell ref="F7:I7"/>
    <mergeCell ref="F8:I8"/>
    <mergeCell ref="F9:I9"/>
  </mergeCells>
  <phoneticPr fontId="1"/>
  <conditionalFormatting sqref="N5">
    <cfRule type="cellIs" dxfId="1" priority="1" stopIfTrue="1" operator="greaterThan">
      <formula>"&gt;=1.5"</formula>
    </cfRule>
    <cfRule type="cellIs" dxfId="0" priority="3" operator="lessThan">
      <formula>1.5</formula>
    </cfRule>
  </conditionalFormatting>
  <dataValidations count="1">
    <dataValidation type="list" allowBlank="1" showInputMessage="1" showErrorMessage="1" sqref="D14:D33" xr:uid="{00000000-0002-0000-00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55"/>
  <sheetViews>
    <sheetView showGridLines="0" view="pageBreakPreview" topLeftCell="A17" zoomScaleNormal="100" zoomScaleSheetLayoutView="100" workbookViewId="0"/>
  </sheetViews>
  <sheetFormatPr defaultColWidth="9" defaultRowHeight="13.5"/>
  <cols>
    <col min="1" max="1" width="3.75" style="3" bestFit="1" customWidth="1"/>
    <col min="2" max="2" width="18.25" style="3" customWidth="1"/>
    <col min="3" max="3" width="12.625" style="3" customWidth="1"/>
    <col min="4" max="4" width="9.625" style="3" customWidth="1"/>
    <col min="5" max="5" width="13.625" style="3" customWidth="1"/>
    <col min="6" max="6" width="3.75" style="3" bestFit="1" customWidth="1"/>
    <col min="7" max="8" width="7.25" style="3" customWidth="1"/>
    <col min="9" max="9" width="14.625" style="3" customWidth="1"/>
    <col min="10" max="10" width="3.75" style="3" bestFit="1" customWidth="1"/>
    <col min="11" max="11" width="3.75" style="3" customWidth="1"/>
    <col min="12" max="12" width="13.625" style="3" customWidth="1"/>
    <col min="13" max="13" width="3.75" style="3" bestFit="1" customWidth="1"/>
    <col min="14" max="14" width="8.625" style="3" bestFit="1" customWidth="1"/>
    <col min="15" max="15" width="7.25" style="3" customWidth="1"/>
    <col min="16" max="16" width="14.625" style="3" customWidth="1"/>
    <col min="17" max="17" width="3.75" style="3" customWidth="1"/>
    <col min="18" max="18" width="9.375" style="3" customWidth="1"/>
    <col min="19" max="16384" width="9" style="3"/>
  </cols>
  <sheetData>
    <row r="1" spans="1:19" ht="19.5" customHeight="1" thickBot="1">
      <c r="Q1" s="4"/>
    </row>
    <row r="2" spans="1:19" ht="22.5" customHeight="1" thickBot="1">
      <c r="A2" s="5"/>
      <c r="B2" s="5"/>
      <c r="C2" s="5"/>
      <c r="D2" s="5"/>
      <c r="E2" s="99" t="s">
        <v>13</v>
      </c>
      <c r="F2" s="99"/>
      <c r="G2" s="99"/>
      <c r="H2" s="99"/>
      <c r="I2" s="99"/>
      <c r="J2" s="99"/>
      <c r="K2" s="12" t="s">
        <v>40</v>
      </c>
      <c r="L2" s="66">
        <f ca="1">IFERROR(SUM(OFFSET(I10,0,0,COUNT(I:I),1)),"")</f>
        <v>2880460</v>
      </c>
      <c r="M2" s="5"/>
      <c r="N2" s="5" t="s">
        <v>46</v>
      </c>
      <c r="O2" s="5"/>
      <c r="P2" s="5"/>
      <c r="R2" s="5"/>
    </row>
    <row r="3" spans="1:19" ht="22.5" customHeight="1" thickBot="1">
      <c r="A3" s="5"/>
      <c r="B3" s="5"/>
      <c r="C3" s="5"/>
      <c r="D3" s="5"/>
      <c r="E3" s="6"/>
      <c r="F3" s="6"/>
      <c r="G3" s="6"/>
      <c r="H3" s="6"/>
      <c r="I3" s="6"/>
      <c r="J3" s="6"/>
      <c r="K3" s="12" t="s">
        <v>41</v>
      </c>
      <c r="L3" s="66">
        <f ca="1">IFERROR(SUM(OFFSET(P10,0,0,COUNT(P:P),1)),"")</f>
        <v>2940535</v>
      </c>
      <c r="M3" s="5"/>
      <c r="N3" s="67">
        <f ca="1">IFERROR((L3-L2)/L2*100,"-")</f>
        <v>2.0856043826333295</v>
      </c>
      <c r="O3" s="12" t="s">
        <v>42</v>
      </c>
      <c r="P3" s="5"/>
      <c r="Q3" s="4"/>
      <c r="R3" s="5"/>
    </row>
    <row r="4" spans="1:19" ht="35.25" customHeight="1">
      <c r="A4" s="101" t="s">
        <v>14</v>
      </c>
      <c r="B4" s="102"/>
      <c r="C4" s="102"/>
      <c r="D4" s="127"/>
      <c r="E4" s="128" t="s">
        <v>84</v>
      </c>
      <c r="F4" s="128"/>
      <c r="G4" s="128"/>
      <c r="H4" s="128"/>
      <c r="I4" s="128"/>
      <c r="J4" s="128"/>
      <c r="K4" s="18"/>
    </row>
    <row r="5" spans="1:19" ht="35.25" customHeight="1">
      <c r="A5" s="101" t="s">
        <v>57</v>
      </c>
      <c r="B5" s="102"/>
      <c r="C5" s="102"/>
      <c r="D5" s="127"/>
      <c r="E5" s="128" t="s">
        <v>85</v>
      </c>
      <c r="F5" s="128"/>
      <c r="G5" s="128"/>
      <c r="H5" s="128"/>
      <c r="I5" s="128"/>
      <c r="J5" s="128"/>
      <c r="K5" s="18"/>
    </row>
    <row r="6" spans="1:19" ht="26.25" customHeight="1" thickBot="1">
      <c r="A6" s="16"/>
      <c r="B6" s="17"/>
      <c r="C6" s="17"/>
      <c r="D6" s="17"/>
      <c r="E6" s="68"/>
      <c r="F6" s="68"/>
      <c r="G6" s="68"/>
      <c r="H6" s="68"/>
      <c r="I6" s="68"/>
      <c r="J6" s="68"/>
      <c r="K6" s="18"/>
    </row>
    <row r="7" spans="1:19" ht="18.75" customHeight="1">
      <c r="E7" s="106" t="s">
        <v>1</v>
      </c>
      <c r="F7" s="107"/>
      <c r="G7" s="107"/>
      <c r="H7" s="107"/>
      <c r="I7" s="107"/>
      <c r="J7" s="108"/>
      <c r="K7" s="19"/>
      <c r="L7" s="106" t="s">
        <v>2</v>
      </c>
      <c r="M7" s="107"/>
      <c r="N7" s="107"/>
      <c r="O7" s="107"/>
      <c r="P7" s="107"/>
      <c r="Q7" s="108"/>
    </row>
    <row r="8" spans="1:19" ht="18.75" customHeight="1" thickBot="1">
      <c r="E8" s="103" t="str">
        <f>E4</f>
        <v>　令和　　７年　　４月分</v>
      </c>
      <c r="F8" s="104"/>
      <c r="G8" s="104"/>
      <c r="H8" s="104"/>
      <c r="I8" s="104"/>
      <c r="J8" s="105"/>
      <c r="K8" s="20"/>
      <c r="L8" s="103" t="str">
        <f>E5</f>
        <v>　令和　　７年　　１０月分</v>
      </c>
      <c r="M8" s="104"/>
      <c r="N8" s="104"/>
      <c r="O8" s="104"/>
      <c r="P8" s="104"/>
      <c r="Q8" s="105"/>
    </row>
    <row r="9" spans="1:19" s="16" customFormat="1" ht="37.5" customHeight="1">
      <c r="A9" s="21"/>
      <c r="B9" s="22" t="s">
        <v>4</v>
      </c>
      <c r="C9" s="22" t="s">
        <v>3</v>
      </c>
      <c r="D9" s="23" t="s">
        <v>5</v>
      </c>
      <c r="E9" s="119" t="s">
        <v>58</v>
      </c>
      <c r="F9" s="120"/>
      <c r="G9" s="24" t="s">
        <v>15</v>
      </c>
      <c r="H9" s="25" t="s">
        <v>16</v>
      </c>
      <c r="I9" s="121" t="s">
        <v>59</v>
      </c>
      <c r="J9" s="122"/>
      <c r="K9" s="24"/>
      <c r="L9" s="123" t="s">
        <v>60</v>
      </c>
      <c r="M9" s="120"/>
      <c r="N9" s="24" t="s">
        <v>15</v>
      </c>
      <c r="O9" s="25" t="s">
        <v>16</v>
      </c>
      <c r="P9" s="124" t="s">
        <v>61</v>
      </c>
      <c r="Q9" s="122"/>
    </row>
    <row r="10" spans="1:19" ht="26.25" customHeight="1">
      <c r="A10" s="26">
        <v>1</v>
      </c>
      <c r="B10" s="69" t="s">
        <v>66</v>
      </c>
      <c r="C10" s="70">
        <v>44287</v>
      </c>
      <c r="D10" s="71" t="s">
        <v>6</v>
      </c>
      <c r="E10" s="72">
        <v>854</v>
      </c>
      <c r="F10" s="31" t="s">
        <v>0</v>
      </c>
      <c r="G10" s="73">
        <v>155</v>
      </c>
      <c r="H10" s="74"/>
      <c r="I10" s="75">
        <f t="shared" ref="I10:I16" si="0">E10*G10</f>
        <v>132370</v>
      </c>
      <c r="J10" s="35" t="s">
        <v>0</v>
      </c>
      <c r="K10" s="36"/>
      <c r="L10" s="72">
        <v>899</v>
      </c>
      <c r="M10" s="31" t="s">
        <v>0</v>
      </c>
      <c r="N10" s="73">
        <f t="shared" ref="N10:N29" si="1">G10</f>
        <v>155</v>
      </c>
      <c r="O10" s="74">
        <f t="shared" ref="O10:O29" si="2">H10</f>
        <v>0</v>
      </c>
      <c r="P10" s="75">
        <f t="shared" ref="P10:P16" si="3">L10*N10</f>
        <v>139345</v>
      </c>
      <c r="Q10" s="35" t="s">
        <v>0</v>
      </c>
      <c r="S10" s="37"/>
    </row>
    <row r="11" spans="1:19" ht="26.25" customHeight="1">
      <c r="A11" s="26">
        <v>2</v>
      </c>
      <c r="B11" s="69" t="s">
        <v>67</v>
      </c>
      <c r="C11" s="70">
        <v>44287</v>
      </c>
      <c r="D11" s="71" t="s">
        <v>6</v>
      </c>
      <c r="E11" s="72">
        <v>854</v>
      </c>
      <c r="F11" s="31" t="s">
        <v>0</v>
      </c>
      <c r="G11" s="73">
        <v>155</v>
      </c>
      <c r="H11" s="74"/>
      <c r="I11" s="75">
        <f t="shared" si="0"/>
        <v>132370</v>
      </c>
      <c r="J11" s="35" t="s">
        <v>0</v>
      </c>
      <c r="K11" s="36"/>
      <c r="L11" s="72">
        <v>899</v>
      </c>
      <c r="M11" s="31" t="s">
        <v>0</v>
      </c>
      <c r="N11" s="73">
        <f t="shared" si="1"/>
        <v>155</v>
      </c>
      <c r="O11" s="74">
        <f t="shared" si="2"/>
        <v>0</v>
      </c>
      <c r="P11" s="75">
        <f t="shared" si="3"/>
        <v>139345</v>
      </c>
      <c r="Q11" s="35" t="s">
        <v>0</v>
      </c>
      <c r="S11" s="37"/>
    </row>
    <row r="12" spans="1:19" ht="26.25" customHeight="1">
      <c r="A12" s="26">
        <v>3</v>
      </c>
      <c r="B12" s="69" t="s">
        <v>68</v>
      </c>
      <c r="C12" s="70">
        <v>44287</v>
      </c>
      <c r="D12" s="71" t="s">
        <v>6</v>
      </c>
      <c r="E12" s="72">
        <v>854</v>
      </c>
      <c r="F12" s="31" t="s">
        <v>0</v>
      </c>
      <c r="G12" s="73">
        <v>155</v>
      </c>
      <c r="H12" s="74"/>
      <c r="I12" s="75">
        <f t="shared" si="0"/>
        <v>132370</v>
      </c>
      <c r="J12" s="35" t="s">
        <v>0</v>
      </c>
      <c r="K12" s="36"/>
      <c r="L12" s="72">
        <v>899</v>
      </c>
      <c r="M12" s="31" t="s">
        <v>0</v>
      </c>
      <c r="N12" s="73">
        <f t="shared" si="1"/>
        <v>155</v>
      </c>
      <c r="O12" s="74">
        <f t="shared" si="2"/>
        <v>0</v>
      </c>
      <c r="P12" s="75">
        <f t="shared" si="3"/>
        <v>139345</v>
      </c>
      <c r="Q12" s="35" t="s">
        <v>0</v>
      </c>
      <c r="S12" s="37"/>
    </row>
    <row r="13" spans="1:19" ht="26.25" customHeight="1">
      <c r="A13" s="26">
        <v>4</v>
      </c>
      <c r="B13" s="69" t="s">
        <v>69</v>
      </c>
      <c r="C13" s="70">
        <v>44287</v>
      </c>
      <c r="D13" s="71" t="s">
        <v>6</v>
      </c>
      <c r="E13" s="72">
        <v>860</v>
      </c>
      <c r="F13" s="31" t="s">
        <v>0</v>
      </c>
      <c r="G13" s="73">
        <v>155</v>
      </c>
      <c r="H13" s="74"/>
      <c r="I13" s="75">
        <f t="shared" si="0"/>
        <v>133300</v>
      </c>
      <c r="J13" s="35" t="s">
        <v>0</v>
      </c>
      <c r="K13" s="36"/>
      <c r="L13" s="72">
        <v>910</v>
      </c>
      <c r="M13" s="31" t="s">
        <v>0</v>
      </c>
      <c r="N13" s="73">
        <f t="shared" si="1"/>
        <v>155</v>
      </c>
      <c r="O13" s="74">
        <f t="shared" si="2"/>
        <v>0</v>
      </c>
      <c r="P13" s="75">
        <f t="shared" si="3"/>
        <v>141050</v>
      </c>
      <c r="Q13" s="35" t="s">
        <v>0</v>
      </c>
      <c r="S13" s="37"/>
    </row>
    <row r="14" spans="1:19" ht="26.25" customHeight="1">
      <c r="A14" s="26">
        <v>5</v>
      </c>
      <c r="B14" s="76" t="s">
        <v>70</v>
      </c>
      <c r="C14" s="70">
        <v>44287</v>
      </c>
      <c r="D14" s="71" t="s">
        <v>6</v>
      </c>
      <c r="E14" s="77">
        <v>890</v>
      </c>
      <c r="F14" s="41" t="s">
        <v>0</v>
      </c>
      <c r="G14" s="78">
        <v>155</v>
      </c>
      <c r="H14" s="79"/>
      <c r="I14" s="80">
        <f t="shared" si="0"/>
        <v>137950</v>
      </c>
      <c r="J14" s="45" t="s">
        <v>0</v>
      </c>
      <c r="K14" s="46"/>
      <c r="L14" s="77">
        <v>920</v>
      </c>
      <c r="M14" s="41" t="s">
        <v>0</v>
      </c>
      <c r="N14" s="73">
        <f t="shared" si="1"/>
        <v>155</v>
      </c>
      <c r="O14" s="74">
        <f t="shared" si="2"/>
        <v>0</v>
      </c>
      <c r="P14" s="80">
        <f t="shared" si="3"/>
        <v>142600</v>
      </c>
      <c r="Q14" s="45" t="s">
        <v>0</v>
      </c>
      <c r="S14" s="37"/>
    </row>
    <row r="15" spans="1:19" ht="26.25" customHeight="1">
      <c r="A15" s="26">
        <v>6</v>
      </c>
      <c r="B15" s="69" t="s">
        <v>71</v>
      </c>
      <c r="C15" s="70">
        <v>44287</v>
      </c>
      <c r="D15" s="71" t="s">
        <v>6</v>
      </c>
      <c r="E15" s="72">
        <v>900</v>
      </c>
      <c r="F15" s="31" t="s">
        <v>0</v>
      </c>
      <c r="G15" s="73">
        <v>155</v>
      </c>
      <c r="H15" s="74"/>
      <c r="I15" s="75">
        <f t="shared" si="0"/>
        <v>139500</v>
      </c>
      <c r="J15" s="35" t="s">
        <v>0</v>
      </c>
      <c r="K15" s="36"/>
      <c r="L15" s="72">
        <v>930</v>
      </c>
      <c r="M15" s="31" t="s">
        <v>0</v>
      </c>
      <c r="N15" s="73">
        <f t="shared" si="1"/>
        <v>155</v>
      </c>
      <c r="O15" s="74">
        <f t="shared" si="2"/>
        <v>0</v>
      </c>
      <c r="P15" s="75">
        <f t="shared" si="3"/>
        <v>144150</v>
      </c>
      <c r="Q15" s="35" t="s">
        <v>0</v>
      </c>
      <c r="S15" s="37"/>
    </row>
    <row r="16" spans="1:19" ht="26.25" customHeight="1">
      <c r="A16" s="26">
        <v>7</v>
      </c>
      <c r="B16" s="69" t="s">
        <v>72</v>
      </c>
      <c r="C16" s="70">
        <v>44287</v>
      </c>
      <c r="D16" s="71" t="s">
        <v>6</v>
      </c>
      <c r="E16" s="72">
        <v>920</v>
      </c>
      <c r="F16" s="31" t="s">
        <v>0</v>
      </c>
      <c r="G16" s="73">
        <v>155</v>
      </c>
      <c r="H16" s="74"/>
      <c r="I16" s="75">
        <f t="shared" si="0"/>
        <v>142600</v>
      </c>
      <c r="J16" s="35" t="s">
        <v>0</v>
      </c>
      <c r="K16" s="36"/>
      <c r="L16" s="72">
        <v>940</v>
      </c>
      <c r="M16" s="31" t="s">
        <v>0</v>
      </c>
      <c r="N16" s="73">
        <f t="shared" si="1"/>
        <v>155</v>
      </c>
      <c r="O16" s="74">
        <f t="shared" si="2"/>
        <v>0</v>
      </c>
      <c r="P16" s="75">
        <f t="shared" si="3"/>
        <v>145700</v>
      </c>
      <c r="Q16" s="35" t="s">
        <v>0</v>
      </c>
      <c r="S16" s="37"/>
    </row>
    <row r="17" spans="1:19" ht="26.25" customHeight="1">
      <c r="A17" s="26">
        <v>8</v>
      </c>
      <c r="B17" s="69" t="s">
        <v>73</v>
      </c>
      <c r="C17" s="70">
        <v>44835</v>
      </c>
      <c r="D17" s="71" t="s">
        <v>7</v>
      </c>
      <c r="E17" s="72">
        <v>6000</v>
      </c>
      <c r="F17" s="31" t="s">
        <v>0</v>
      </c>
      <c r="G17" s="73"/>
      <c r="H17" s="74">
        <v>20</v>
      </c>
      <c r="I17" s="75">
        <f t="shared" ref="I17:I22" si="4">E17*H17</f>
        <v>120000</v>
      </c>
      <c r="J17" s="35" t="s">
        <v>0</v>
      </c>
      <c r="K17" s="36"/>
      <c r="L17" s="72">
        <v>6100</v>
      </c>
      <c r="M17" s="31" t="s">
        <v>0</v>
      </c>
      <c r="N17" s="73">
        <f t="shared" si="1"/>
        <v>0</v>
      </c>
      <c r="O17" s="74">
        <f t="shared" si="2"/>
        <v>20</v>
      </c>
      <c r="P17" s="75">
        <f t="shared" ref="P17:P22" si="5">L17*O17</f>
        <v>122000</v>
      </c>
      <c r="Q17" s="35" t="s">
        <v>0</v>
      </c>
      <c r="S17" s="37"/>
    </row>
    <row r="18" spans="1:19" ht="26.25" customHeight="1">
      <c r="A18" s="26">
        <v>9</v>
      </c>
      <c r="B18" s="69" t="s">
        <v>74</v>
      </c>
      <c r="C18" s="70">
        <v>44835</v>
      </c>
      <c r="D18" s="71" t="s">
        <v>7</v>
      </c>
      <c r="E18" s="72">
        <v>7000</v>
      </c>
      <c r="F18" s="31" t="s">
        <v>0</v>
      </c>
      <c r="G18" s="73"/>
      <c r="H18" s="74">
        <v>20</v>
      </c>
      <c r="I18" s="75">
        <f t="shared" si="4"/>
        <v>140000</v>
      </c>
      <c r="J18" s="35" t="s">
        <v>0</v>
      </c>
      <c r="K18" s="36"/>
      <c r="L18" s="72">
        <v>7100</v>
      </c>
      <c r="M18" s="31" t="s">
        <v>0</v>
      </c>
      <c r="N18" s="73">
        <f t="shared" si="1"/>
        <v>0</v>
      </c>
      <c r="O18" s="74">
        <f t="shared" si="2"/>
        <v>20</v>
      </c>
      <c r="P18" s="75">
        <f t="shared" si="5"/>
        <v>142000</v>
      </c>
      <c r="Q18" s="35" t="s">
        <v>0</v>
      </c>
      <c r="S18" s="37"/>
    </row>
    <row r="19" spans="1:19" ht="26.25" customHeight="1">
      <c r="A19" s="26">
        <v>10</v>
      </c>
      <c r="B19" s="69" t="s">
        <v>75</v>
      </c>
      <c r="C19" s="70">
        <v>44835</v>
      </c>
      <c r="D19" s="71" t="s">
        <v>7</v>
      </c>
      <c r="E19" s="72">
        <v>7000</v>
      </c>
      <c r="F19" s="31" t="s">
        <v>0</v>
      </c>
      <c r="G19" s="73"/>
      <c r="H19" s="74">
        <v>20</v>
      </c>
      <c r="I19" s="75">
        <f t="shared" si="4"/>
        <v>140000</v>
      </c>
      <c r="J19" s="35" t="s">
        <v>0</v>
      </c>
      <c r="K19" s="36"/>
      <c r="L19" s="72">
        <v>7100</v>
      </c>
      <c r="M19" s="31" t="s">
        <v>0</v>
      </c>
      <c r="N19" s="73">
        <f t="shared" si="1"/>
        <v>0</v>
      </c>
      <c r="O19" s="74">
        <f t="shared" si="2"/>
        <v>20</v>
      </c>
      <c r="P19" s="75">
        <f t="shared" si="5"/>
        <v>142000</v>
      </c>
      <c r="Q19" s="35" t="s">
        <v>0</v>
      </c>
      <c r="S19" s="37"/>
    </row>
    <row r="20" spans="1:19" ht="26.25" customHeight="1">
      <c r="A20" s="26">
        <v>11</v>
      </c>
      <c r="B20" s="69" t="s">
        <v>76</v>
      </c>
      <c r="C20" s="70">
        <v>44835</v>
      </c>
      <c r="D20" s="71" t="s">
        <v>7</v>
      </c>
      <c r="E20" s="72">
        <v>7500</v>
      </c>
      <c r="F20" s="31" t="s">
        <v>0</v>
      </c>
      <c r="G20" s="73"/>
      <c r="H20" s="74">
        <v>20</v>
      </c>
      <c r="I20" s="75">
        <f t="shared" si="4"/>
        <v>150000</v>
      </c>
      <c r="J20" s="35" t="s">
        <v>0</v>
      </c>
      <c r="K20" s="36"/>
      <c r="L20" s="72">
        <v>7600</v>
      </c>
      <c r="M20" s="31" t="s">
        <v>0</v>
      </c>
      <c r="N20" s="73">
        <f t="shared" si="1"/>
        <v>0</v>
      </c>
      <c r="O20" s="74">
        <f t="shared" si="2"/>
        <v>20</v>
      </c>
      <c r="P20" s="75">
        <f t="shared" si="5"/>
        <v>152000</v>
      </c>
      <c r="Q20" s="35" t="s">
        <v>0</v>
      </c>
      <c r="S20" s="37"/>
    </row>
    <row r="21" spans="1:19" ht="26.25" customHeight="1">
      <c r="A21" s="26">
        <v>12</v>
      </c>
      <c r="B21" s="69" t="s">
        <v>77</v>
      </c>
      <c r="C21" s="70">
        <v>44835</v>
      </c>
      <c r="D21" s="71" t="s">
        <v>7</v>
      </c>
      <c r="E21" s="72">
        <v>7500</v>
      </c>
      <c r="F21" s="31" t="s">
        <v>0</v>
      </c>
      <c r="G21" s="73"/>
      <c r="H21" s="74">
        <v>20</v>
      </c>
      <c r="I21" s="75">
        <f t="shared" si="4"/>
        <v>150000</v>
      </c>
      <c r="J21" s="35" t="s">
        <v>0</v>
      </c>
      <c r="K21" s="36"/>
      <c r="L21" s="72">
        <v>7600</v>
      </c>
      <c r="M21" s="31" t="s">
        <v>0</v>
      </c>
      <c r="N21" s="73">
        <f t="shared" si="1"/>
        <v>0</v>
      </c>
      <c r="O21" s="74">
        <f t="shared" si="2"/>
        <v>20</v>
      </c>
      <c r="P21" s="75">
        <f t="shared" si="5"/>
        <v>152000</v>
      </c>
      <c r="Q21" s="35" t="s">
        <v>0</v>
      </c>
      <c r="S21" s="37"/>
    </row>
    <row r="22" spans="1:19" ht="26.25" customHeight="1">
      <c r="A22" s="26">
        <v>13</v>
      </c>
      <c r="B22" s="69" t="s">
        <v>78</v>
      </c>
      <c r="C22" s="70">
        <v>44835</v>
      </c>
      <c r="D22" s="71" t="s">
        <v>7</v>
      </c>
      <c r="E22" s="72">
        <v>8000</v>
      </c>
      <c r="F22" s="31" t="s">
        <v>0</v>
      </c>
      <c r="G22" s="73"/>
      <c r="H22" s="74">
        <v>20</v>
      </c>
      <c r="I22" s="75">
        <f t="shared" si="4"/>
        <v>160000</v>
      </c>
      <c r="J22" s="35" t="s">
        <v>0</v>
      </c>
      <c r="K22" s="36"/>
      <c r="L22" s="72">
        <v>8100</v>
      </c>
      <c r="M22" s="31" t="s">
        <v>0</v>
      </c>
      <c r="N22" s="73">
        <f t="shared" si="1"/>
        <v>0</v>
      </c>
      <c r="O22" s="74">
        <f t="shared" si="2"/>
        <v>20</v>
      </c>
      <c r="P22" s="75">
        <f t="shared" si="5"/>
        <v>162000</v>
      </c>
      <c r="Q22" s="35" t="s">
        <v>0</v>
      </c>
      <c r="S22" s="37"/>
    </row>
    <row r="23" spans="1:19" ht="26.25" customHeight="1">
      <c r="A23" s="26">
        <v>14</v>
      </c>
      <c r="B23" s="69" t="s">
        <v>79</v>
      </c>
      <c r="C23" s="70">
        <v>43922</v>
      </c>
      <c r="D23" s="71" t="s">
        <v>8</v>
      </c>
      <c r="E23" s="72">
        <v>170000</v>
      </c>
      <c r="F23" s="31" t="s">
        <v>0</v>
      </c>
      <c r="G23" s="73"/>
      <c r="H23" s="74"/>
      <c r="I23" s="75">
        <f t="shared" ref="I23:I27" si="6">E23</f>
        <v>170000</v>
      </c>
      <c r="J23" s="35" t="s">
        <v>0</v>
      </c>
      <c r="K23" s="36"/>
      <c r="L23" s="72">
        <v>172000</v>
      </c>
      <c r="M23" s="31" t="s">
        <v>0</v>
      </c>
      <c r="N23" s="73">
        <f t="shared" si="1"/>
        <v>0</v>
      </c>
      <c r="O23" s="74">
        <f t="shared" si="2"/>
        <v>0</v>
      </c>
      <c r="P23" s="75">
        <f t="shared" ref="P23:P27" si="7">L23</f>
        <v>172000</v>
      </c>
      <c r="Q23" s="35" t="s">
        <v>0</v>
      </c>
      <c r="S23" s="37"/>
    </row>
    <row r="24" spans="1:19" ht="26.25" customHeight="1">
      <c r="A24" s="26">
        <v>15</v>
      </c>
      <c r="B24" s="69" t="s">
        <v>80</v>
      </c>
      <c r="C24" s="70">
        <v>43922</v>
      </c>
      <c r="D24" s="71" t="s">
        <v>8</v>
      </c>
      <c r="E24" s="72">
        <v>210000</v>
      </c>
      <c r="F24" s="31" t="s">
        <v>0</v>
      </c>
      <c r="G24" s="73"/>
      <c r="H24" s="74"/>
      <c r="I24" s="75">
        <f t="shared" si="6"/>
        <v>210000</v>
      </c>
      <c r="J24" s="35" t="s">
        <v>0</v>
      </c>
      <c r="K24" s="36"/>
      <c r="L24" s="72">
        <v>212000</v>
      </c>
      <c r="M24" s="31" t="s">
        <v>0</v>
      </c>
      <c r="N24" s="73">
        <f t="shared" si="1"/>
        <v>0</v>
      </c>
      <c r="O24" s="74">
        <f t="shared" si="2"/>
        <v>0</v>
      </c>
      <c r="P24" s="75">
        <f t="shared" si="7"/>
        <v>212000</v>
      </c>
      <c r="Q24" s="35" t="s">
        <v>0</v>
      </c>
      <c r="S24" s="37"/>
    </row>
    <row r="25" spans="1:19" ht="26.25" customHeight="1">
      <c r="A25" s="26">
        <v>16</v>
      </c>
      <c r="B25" s="69" t="s">
        <v>81</v>
      </c>
      <c r="C25" s="70">
        <v>43922</v>
      </c>
      <c r="D25" s="71" t="s">
        <v>8</v>
      </c>
      <c r="E25" s="72">
        <v>220000</v>
      </c>
      <c r="F25" s="31" t="s">
        <v>0</v>
      </c>
      <c r="G25" s="73"/>
      <c r="H25" s="74"/>
      <c r="I25" s="75">
        <f t="shared" si="6"/>
        <v>220000</v>
      </c>
      <c r="J25" s="35" t="s">
        <v>0</v>
      </c>
      <c r="K25" s="36"/>
      <c r="L25" s="72">
        <v>221000</v>
      </c>
      <c r="M25" s="31" t="s">
        <v>0</v>
      </c>
      <c r="N25" s="73">
        <f t="shared" si="1"/>
        <v>0</v>
      </c>
      <c r="O25" s="74">
        <f t="shared" si="2"/>
        <v>0</v>
      </c>
      <c r="P25" s="75">
        <f t="shared" si="7"/>
        <v>221000</v>
      </c>
      <c r="Q25" s="35" t="s">
        <v>0</v>
      </c>
      <c r="S25" s="37"/>
    </row>
    <row r="26" spans="1:19" ht="26.25" customHeight="1">
      <c r="A26" s="26">
        <v>17</v>
      </c>
      <c r="B26" s="69" t="s">
        <v>82</v>
      </c>
      <c r="C26" s="70">
        <v>43922</v>
      </c>
      <c r="D26" s="71" t="s">
        <v>8</v>
      </c>
      <c r="E26" s="72">
        <v>220000</v>
      </c>
      <c r="F26" s="31" t="s">
        <v>0</v>
      </c>
      <c r="G26" s="73"/>
      <c r="H26" s="74"/>
      <c r="I26" s="75">
        <f t="shared" si="6"/>
        <v>220000</v>
      </c>
      <c r="J26" s="35" t="s">
        <v>0</v>
      </c>
      <c r="K26" s="36"/>
      <c r="L26" s="72">
        <v>221000</v>
      </c>
      <c r="M26" s="31" t="s">
        <v>0</v>
      </c>
      <c r="N26" s="73">
        <f t="shared" si="1"/>
        <v>0</v>
      </c>
      <c r="O26" s="74">
        <f t="shared" si="2"/>
        <v>0</v>
      </c>
      <c r="P26" s="75">
        <f t="shared" si="7"/>
        <v>221000</v>
      </c>
      <c r="Q26" s="35" t="s">
        <v>0</v>
      </c>
      <c r="S26" s="37"/>
    </row>
    <row r="27" spans="1:19" ht="26.25" customHeight="1">
      <c r="A27" s="26">
        <v>18</v>
      </c>
      <c r="B27" s="69" t="s">
        <v>83</v>
      </c>
      <c r="C27" s="70">
        <v>43922</v>
      </c>
      <c r="D27" s="71" t="s">
        <v>8</v>
      </c>
      <c r="E27" s="72">
        <v>250000</v>
      </c>
      <c r="F27" s="31" t="s">
        <v>0</v>
      </c>
      <c r="G27" s="73"/>
      <c r="H27" s="74"/>
      <c r="I27" s="75">
        <f t="shared" si="6"/>
        <v>250000</v>
      </c>
      <c r="J27" s="35" t="s">
        <v>0</v>
      </c>
      <c r="K27" s="36"/>
      <c r="L27" s="72">
        <v>251000</v>
      </c>
      <c r="M27" s="31" t="s">
        <v>0</v>
      </c>
      <c r="N27" s="73">
        <f t="shared" si="1"/>
        <v>0</v>
      </c>
      <c r="O27" s="74">
        <f t="shared" si="2"/>
        <v>0</v>
      </c>
      <c r="P27" s="75">
        <f t="shared" si="7"/>
        <v>251000</v>
      </c>
      <c r="Q27" s="35" t="s">
        <v>0</v>
      </c>
      <c r="S27" s="37"/>
    </row>
    <row r="28" spans="1:19" ht="26.25" customHeight="1">
      <c r="A28" s="26">
        <v>19</v>
      </c>
      <c r="B28" s="69"/>
      <c r="C28" s="70"/>
      <c r="D28" s="71"/>
      <c r="E28" s="72"/>
      <c r="F28" s="31" t="s">
        <v>0</v>
      </c>
      <c r="G28" s="73"/>
      <c r="H28" s="74"/>
      <c r="I28" s="75"/>
      <c r="J28" s="35" t="s">
        <v>0</v>
      </c>
      <c r="K28" s="36"/>
      <c r="L28" s="72"/>
      <c r="M28" s="31" t="s">
        <v>0</v>
      </c>
      <c r="N28" s="73">
        <f t="shared" si="1"/>
        <v>0</v>
      </c>
      <c r="O28" s="74">
        <f t="shared" si="2"/>
        <v>0</v>
      </c>
      <c r="P28" s="75"/>
      <c r="Q28" s="35" t="s">
        <v>0</v>
      </c>
    </row>
    <row r="29" spans="1:19" ht="26.25" customHeight="1" thickBot="1">
      <c r="A29" s="47">
        <v>20</v>
      </c>
      <c r="B29" s="81"/>
      <c r="C29" s="82"/>
      <c r="D29" s="83"/>
      <c r="E29" s="84"/>
      <c r="F29" s="85" t="s">
        <v>0</v>
      </c>
      <c r="G29" s="86"/>
      <c r="H29" s="87"/>
      <c r="I29" s="88"/>
      <c r="J29" s="89" t="s">
        <v>0</v>
      </c>
      <c r="K29" s="90"/>
      <c r="L29" s="84"/>
      <c r="M29" s="85" t="s">
        <v>0</v>
      </c>
      <c r="N29" s="86">
        <f t="shared" si="1"/>
        <v>0</v>
      </c>
      <c r="O29" s="87">
        <f t="shared" si="2"/>
        <v>0</v>
      </c>
      <c r="P29" s="88"/>
      <c r="Q29" s="89" t="s">
        <v>0</v>
      </c>
    </row>
    <row r="30" spans="1:19" ht="26.25" customHeight="1">
      <c r="A30" s="16"/>
      <c r="B30" s="16"/>
      <c r="C30" s="16"/>
      <c r="D30" s="91"/>
      <c r="E30" s="131"/>
      <c r="F30" s="131"/>
      <c r="G30" s="131"/>
      <c r="H30" s="131"/>
      <c r="I30" s="93"/>
      <c r="J30" s="94"/>
      <c r="K30" s="94"/>
      <c r="L30" s="130"/>
      <c r="M30" s="130"/>
      <c r="N30" s="92"/>
      <c r="O30" s="92"/>
      <c r="P30" s="93"/>
      <c r="Q30" s="94"/>
    </row>
    <row r="31" spans="1:19" ht="24.75" customHeight="1">
      <c r="N31" s="129"/>
      <c r="O31" s="129"/>
      <c r="P31" s="95"/>
    </row>
    <row r="32" spans="1:19" ht="9.75" customHeight="1">
      <c r="N32" s="16"/>
      <c r="O32" s="16"/>
      <c r="P32" s="95"/>
    </row>
    <row r="33" spans="1:17" ht="14.25" customHeight="1">
      <c r="A33" s="1" t="s">
        <v>17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4.25" customHeight="1">
      <c r="A34" s="1" t="s">
        <v>25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25" customHeight="1">
      <c r="A35" s="1" t="s">
        <v>27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4.25" customHeight="1">
      <c r="A36" s="1" t="s">
        <v>28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" customHeight="1">
      <c r="A37" s="1" t="s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4.25" customHeight="1">
      <c r="A38" s="1" t="s">
        <v>62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25" customHeight="1">
      <c r="A39" s="1" t="s">
        <v>63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4.25" customHeight="1">
      <c r="A40" s="1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4.25" customHeight="1">
      <c r="A41" s="1" t="s">
        <v>64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25" customHeight="1">
      <c r="A42" s="1" t="s">
        <v>29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25" customHeight="1">
      <c r="A44" s="1" t="s">
        <v>18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25" customHeight="1">
      <c r="A45" s="1" t="s">
        <v>65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25" customHeight="1">
      <c r="A46" s="1" t="s">
        <v>19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25" customHeight="1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4.25" customHeight="1">
      <c r="A48" s="1" t="s">
        <v>31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4.25" customHeight="1">
      <c r="A49" s="1" t="s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4.25" customHeight="1">
      <c r="A50" s="1" t="s">
        <v>36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4.25" customHeight="1">
      <c r="A51" s="1" t="s">
        <v>21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4.25" customHeight="1">
      <c r="A52" s="1" t="s">
        <v>32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4.25" customHeight="1">
      <c r="A53" s="1" t="s">
        <v>26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4.25" customHeight="1">
      <c r="A54" s="1" t="s">
        <v>37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 t="s">
        <v>38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mergeCells count="16">
    <mergeCell ref="N31:O31"/>
    <mergeCell ref="L30:M30"/>
    <mergeCell ref="E8:J8"/>
    <mergeCell ref="L8:Q8"/>
    <mergeCell ref="L7:Q7"/>
    <mergeCell ref="E9:F9"/>
    <mergeCell ref="I9:J9"/>
    <mergeCell ref="L9:M9"/>
    <mergeCell ref="P9:Q9"/>
    <mergeCell ref="E30:H30"/>
    <mergeCell ref="E7:J7"/>
    <mergeCell ref="E2:J2"/>
    <mergeCell ref="A4:D4"/>
    <mergeCell ref="E4:J4"/>
    <mergeCell ref="A5:D5"/>
    <mergeCell ref="E5:J5"/>
  </mergeCells>
  <phoneticPr fontId="1"/>
  <dataValidations disablePrompts="1" count="1">
    <dataValidation type="list" allowBlank="1" showInputMessage="1" showErrorMessage="1" sqref="D10:D29" xr:uid="{00000000-0002-0000-01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5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29"/>
  <sheetViews>
    <sheetView workbookViewId="0"/>
  </sheetViews>
  <sheetFormatPr defaultColWidth="9" defaultRowHeight="13.5"/>
  <cols>
    <col min="1" max="1" width="6.625" style="3" customWidth="1"/>
    <col min="2" max="2" width="18.75" style="3" customWidth="1"/>
    <col min="3" max="3" width="16.75" style="16" customWidth="1"/>
    <col min="4" max="4" width="52.25" style="3" customWidth="1"/>
    <col min="5" max="16384" width="9" style="3"/>
  </cols>
  <sheetData>
    <row r="1" spans="1:4" ht="17.25">
      <c r="A1" s="2" t="s">
        <v>87</v>
      </c>
    </row>
    <row r="2" spans="1:4" ht="17.25">
      <c r="A2" s="2"/>
    </row>
    <row r="3" spans="1:4" ht="17.25">
      <c r="A3" s="99" t="s">
        <v>12</v>
      </c>
      <c r="B3" s="99"/>
      <c r="C3" s="99"/>
      <c r="D3" s="99"/>
    </row>
    <row r="4" spans="1:4">
      <c r="A4" s="16"/>
      <c r="B4" s="16"/>
      <c r="D4" s="16"/>
    </row>
    <row r="5" spans="1:4" ht="27" customHeight="1" thickBot="1">
      <c r="A5" s="3" t="s">
        <v>34</v>
      </c>
      <c r="C5" s="3"/>
      <c r="D5" s="4"/>
    </row>
    <row r="6" spans="1:4" ht="17.25" customHeight="1" thickBot="1">
      <c r="B6" s="96"/>
      <c r="C6" s="17" t="s">
        <v>33</v>
      </c>
    </row>
    <row r="8" spans="1:4" s="16" customFormat="1" ht="27">
      <c r="A8" s="69"/>
      <c r="B8" s="69" t="s">
        <v>9</v>
      </c>
      <c r="C8" s="97" t="s">
        <v>11</v>
      </c>
      <c r="D8" s="69" t="s">
        <v>10</v>
      </c>
    </row>
    <row r="9" spans="1:4" ht="27.75" customHeight="1">
      <c r="A9" s="69">
        <v>1</v>
      </c>
      <c r="B9" s="98"/>
      <c r="C9" s="69"/>
      <c r="D9" s="98"/>
    </row>
    <row r="10" spans="1:4" ht="27.75" customHeight="1">
      <c r="A10" s="69">
        <v>2</v>
      </c>
      <c r="B10" s="98"/>
      <c r="C10" s="69"/>
      <c r="D10" s="98"/>
    </row>
    <row r="11" spans="1:4" ht="27.75" customHeight="1">
      <c r="A11" s="69">
        <v>3</v>
      </c>
      <c r="B11" s="98"/>
      <c r="C11" s="69"/>
      <c r="D11" s="98"/>
    </row>
    <row r="12" spans="1:4" ht="27.75" customHeight="1">
      <c r="A12" s="69">
        <v>4</v>
      </c>
      <c r="B12" s="98"/>
      <c r="C12" s="69"/>
      <c r="D12" s="98"/>
    </row>
    <row r="13" spans="1:4" ht="27.75" customHeight="1">
      <c r="A13" s="69">
        <v>5</v>
      </c>
      <c r="B13" s="98"/>
      <c r="C13" s="69"/>
      <c r="D13" s="98"/>
    </row>
    <row r="14" spans="1:4" ht="27.75" customHeight="1">
      <c r="A14" s="69">
        <v>6</v>
      </c>
      <c r="B14" s="98"/>
      <c r="C14" s="69"/>
      <c r="D14" s="98"/>
    </row>
    <row r="15" spans="1:4" ht="27.75" customHeight="1">
      <c r="A15" s="69">
        <v>7</v>
      </c>
      <c r="B15" s="98"/>
      <c r="C15" s="69"/>
      <c r="D15" s="98"/>
    </row>
    <row r="16" spans="1:4" ht="27.75" customHeight="1">
      <c r="A16" s="69">
        <v>8</v>
      </c>
      <c r="B16" s="98"/>
      <c r="C16" s="69"/>
      <c r="D16" s="98"/>
    </row>
    <row r="17" spans="1:4" ht="27.75" customHeight="1">
      <c r="A17" s="69">
        <v>9</v>
      </c>
      <c r="B17" s="98"/>
      <c r="C17" s="69"/>
      <c r="D17" s="98"/>
    </row>
    <row r="18" spans="1:4" ht="27.75" customHeight="1">
      <c r="A18" s="69">
        <v>10</v>
      </c>
      <c r="B18" s="98"/>
      <c r="C18" s="69"/>
      <c r="D18" s="98"/>
    </row>
    <row r="19" spans="1:4" ht="27.75" customHeight="1">
      <c r="A19" s="69">
        <v>11</v>
      </c>
      <c r="B19" s="98"/>
      <c r="C19" s="69"/>
      <c r="D19" s="98"/>
    </row>
    <row r="20" spans="1:4" ht="27.75" customHeight="1">
      <c r="A20" s="69">
        <v>12</v>
      </c>
      <c r="B20" s="98"/>
      <c r="C20" s="69"/>
      <c r="D20" s="98"/>
    </row>
    <row r="21" spans="1:4" ht="27.75" customHeight="1">
      <c r="A21" s="69">
        <v>13</v>
      </c>
      <c r="B21" s="98"/>
      <c r="C21" s="69"/>
      <c r="D21" s="98"/>
    </row>
    <row r="22" spans="1:4" ht="27.75" customHeight="1">
      <c r="A22" s="69">
        <v>14</v>
      </c>
      <c r="B22" s="98"/>
      <c r="C22" s="69"/>
      <c r="D22" s="98"/>
    </row>
    <row r="23" spans="1:4" ht="27.75" customHeight="1">
      <c r="A23" s="69">
        <v>15</v>
      </c>
      <c r="B23" s="98"/>
      <c r="C23" s="69"/>
      <c r="D23" s="98"/>
    </row>
    <row r="25" spans="1:4">
      <c r="A25" s="3" t="s">
        <v>23</v>
      </c>
      <c r="B25" s="1"/>
    </row>
    <row r="26" spans="1:4" ht="138" customHeight="1">
      <c r="A26" s="100" t="s">
        <v>86</v>
      </c>
      <c r="B26" s="100"/>
      <c r="C26" s="100"/>
      <c r="D26" s="100"/>
    </row>
    <row r="27" spans="1:4">
      <c r="A27" s="1"/>
      <c r="B27" s="1"/>
    </row>
    <row r="28" spans="1:4">
      <c r="A28" s="1"/>
      <c r="B28" s="1"/>
    </row>
    <row r="29" spans="1:4">
      <c r="A29" s="1"/>
    </row>
  </sheetData>
  <mergeCells count="2">
    <mergeCell ref="A3:D3"/>
    <mergeCell ref="A26:D26"/>
  </mergeCells>
  <phoneticPr fontId="1"/>
  <dataValidations count="1">
    <dataValidation type="list" allowBlank="1" showInputMessage="1" showErrorMessage="1" sqref="D5 B6" xr:uid="{00000000-0002-0000-0200-000000000000}">
      <formula1>"いる,いない"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BreakPreview" zoomScale="110" zoomScaleNormal="100" zoomScaleSheetLayoutView="110" workbookViewId="0">
      <selection activeCell="L93" sqref="L93"/>
    </sheetView>
  </sheetViews>
  <sheetFormatPr defaultRowHeight="13.5"/>
  <sheetData/>
  <phoneticPr fontId="1"/>
  <pageMargins left="0.7" right="0.7" top="0.75" bottom="0.75" header="0.3" footer="0.3"/>
  <pageSetup paperSize="9" scale="80" orientation="landscape" r:id="rId1"/>
  <rowBreaks count="1" manualBreakCount="1">
    <brk id="4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賃金表</vt:lpstr>
      <vt:lpstr>記載例</vt:lpstr>
      <vt:lpstr>賃金増加率計算表対象外従業員一覧</vt:lpstr>
      <vt:lpstr>関係法令</vt:lpstr>
      <vt:lpstr>関係法令!Print_Area</vt:lpstr>
      <vt:lpstr>記載例!Print_Area</vt:lpstr>
      <vt:lpstr>賃金表!Print_Area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橋内　みなみ</cp:lastModifiedBy>
  <cp:lastPrinted>2025-03-06T04:13:11Z</cp:lastPrinted>
  <dcterms:created xsi:type="dcterms:W3CDTF">2023-04-26T07:40:31Z</dcterms:created>
  <dcterms:modified xsi:type="dcterms:W3CDTF">2026-03-11T07:59:27Z</dcterms:modified>
</cp:coreProperties>
</file>